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440" windowHeight="11760" activeTab="1"/>
  </bookViews>
  <sheets>
    <sheet name="приложение 1" sheetId="5" r:id="rId1"/>
    <sheet name="приложение 2" sheetId="4" r:id="rId2"/>
    <sheet name="приложение 3" sheetId="6" r:id="rId3"/>
  </sheets>
  <calcPr calcId="125725"/>
</workbook>
</file>

<file path=xl/calcChain.xml><?xml version="1.0" encoding="utf-8"?>
<calcChain xmlns="http://schemas.openxmlformats.org/spreadsheetml/2006/main">
  <c r="J10" i="6"/>
  <c r="J11"/>
  <c r="I10"/>
  <c r="I11"/>
  <c r="J12"/>
  <c r="H72"/>
  <c r="H73"/>
  <c r="J40"/>
  <c r="H40"/>
  <c r="I13" l="1"/>
  <c r="H13"/>
  <c r="I86"/>
  <c r="H86"/>
  <c r="J76"/>
  <c r="F18" i="5"/>
  <c r="F13"/>
  <c r="F12"/>
  <c r="F11"/>
  <c r="F24" i="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23"/>
  <c r="J89" i="6" l="1"/>
  <c r="J90"/>
  <c r="J91"/>
  <c r="J92"/>
  <c r="J93"/>
  <c r="J20"/>
  <c r="J21"/>
  <c r="J22"/>
  <c r="J23"/>
  <c r="J19"/>
  <c r="J24"/>
  <c r="J25"/>
  <c r="J26"/>
  <c r="J27"/>
  <c r="J28"/>
  <c r="J31"/>
  <c r="J32"/>
  <c r="J33"/>
  <c r="J34"/>
  <c r="J35"/>
  <c r="J36"/>
  <c r="J37"/>
  <c r="J30"/>
  <c r="I40" l="1"/>
  <c r="I39" s="1"/>
  <c r="I38" s="1"/>
  <c r="J41"/>
  <c r="J42"/>
  <c r="J52"/>
  <c r="J53"/>
  <c r="J54"/>
  <c r="J55"/>
  <c r="J56"/>
  <c r="J57"/>
  <c r="J58"/>
  <c r="J60"/>
  <c r="J59"/>
  <c r="J61"/>
  <c r="J62"/>
  <c r="J63"/>
  <c r="J66"/>
  <c r="J67"/>
  <c r="J68"/>
  <c r="J70"/>
  <c r="J69"/>
  <c r="J71"/>
  <c r="J72"/>
  <c r="J73"/>
  <c r="I75"/>
  <c r="J75" s="1"/>
  <c r="J77"/>
  <c r="J78"/>
  <c r="J80"/>
  <c r="J81"/>
  <c r="J82"/>
  <c r="H85"/>
  <c r="H84" s="1"/>
  <c r="H83" s="1"/>
  <c r="I87"/>
  <c r="I85" s="1"/>
  <c r="H39" l="1"/>
  <c r="I84"/>
  <c r="I83" s="1"/>
  <c r="J85"/>
  <c r="J84" s="1"/>
  <c r="J83" s="1"/>
  <c r="J88"/>
  <c r="H87"/>
  <c r="J87" s="1"/>
  <c r="J86" s="1"/>
  <c r="I74"/>
  <c r="J74" s="1"/>
  <c r="I17"/>
  <c r="J17" s="1"/>
  <c r="J18"/>
  <c r="J39" l="1"/>
  <c r="H38"/>
  <c r="I16"/>
  <c r="H12" l="1"/>
  <c r="H11" s="1"/>
  <c r="H10" s="1"/>
  <c r="J38"/>
  <c r="J16"/>
  <c r="I15"/>
  <c r="J15" l="1"/>
  <c r="I14"/>
  <c r="I12" l="1"/>
  <c r="J14"/>
  <c r="J13" s="1"/>
</calcChain>
</file>

<file path=xl/sharedStrings.xml><?xml version="1.0" encoding="utf-8"?>
<sst xmlns="http://schemas.openxmlformats.org/spreadsheetml/2006/main" count="293" uniqueCount="233">
  <si>
    <t>Наименование</t>
  </si>
  <si>
    <t>Код строки</t>
  </si>
  <si>
    <t>Код дохода</t>
  </si>
  <si>
    <t>Утвержденные бюджетные назначения</t>
  </si>
  <si>
    <t>Исполнено</t>
  </si>
  <si>
    <t>Неисполненные назначения</t>
  </si>
  <si>
    <t>Доходы бюджета - Всего</t>
  </si>
  <si>
    <t>8 50 00000 00 0000 000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</si>
  <si>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</si>
  <si>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</si>
  <si>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</si>
  <si>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</si>
  <si>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</si>
  <si>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</si>
  <si>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</si>
  <si>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</si>
  <si>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</si>
  <si>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</si>
  <si>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</si>
  <si>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</si>
  <si>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</si>
  <si>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</si>
  <si>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</si>
  <si>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</si>
  <si>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</si>
  <si>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</si>
  <si>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</si>
  <si>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</si>
  <si>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</si>
  <si>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</si>
  <si>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</si>
  <si>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</si>
  <si>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</si>
  <si>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</si>
  <si>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</si>
  <si>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</si>
  <si>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</si>
  <si>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</si>
  <si>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</si>
  <si>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</si>
  <si>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</si>
  <si>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</si>
  <si>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</si>
  <si>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</si>
  <si>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</si>
  <si>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</si>
  <si>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</si>
  <si>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1 11 05025 10 0000 120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</si>
  <si>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</si>
  <si>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</si>
  <si>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</si>
  <si>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</si>
  <si>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</si>
  <si>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</si>
  <si>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</si>
  <si>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</si>
  <si>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</si>
  <si>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</si>
  <si>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</si>
  <si>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</si>
  <si>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</t>
  </si>
  <si>
    <t>2 02 29999 00 0000 150</t>
  </si>
  <si>
    <t>Прочие субсидии бюджетам сельских поселений</t>
  </si>
  <si>
    <t>2 02 29999 10 0000 150</t>
  </si>
  <si>
    <t>Субвенции бюджетам бюджетной системы Российской Федерации</t>
  </si>
  <si>
    <t>2 02 30000 00 0000 150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</si>
  <si>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</si>
  <si>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</si>
  <si>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</si>
  <si>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</si>
  <si>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</si>
  <si>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</si>
  <si>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</si>
  <si>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</si>
  <si>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</si>
  <si>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2 19 60010 10 0000 150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</si>
  <si>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</si>
  <si>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</si>
  <si>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90 00 00 00 00 0000 000</t>
  </si>
  <si>
    <t>Изменение остатков средств</t>
  </si>
  <si>
    <t>01 00 00 00 00 0000 00А</t>
  </si>
  <si>
    <t>Увеличение остатков средств, всего</t>
  </si>
  <si>
    <t>01 00 00 00 00 0000 500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</si>
  <si>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</si>
  <si>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</si>
  <si>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</si>
  <si>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</si>
  <si>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 бюджетов</t>
  </si>
  <si>
    <t>01 05 02 01 00 0000 510</t>
  </si>
  <si>
    <t>Увеличение прочих остатков денежных средств бюджетов сельских поселений</t>
  </si>
  <si>
    <t>01 05 02 01 10 0000 510</t>
  </si>
  <si>
    <t>Уменьшение остатков средств, всего</t>
  </si>
  <si>
    <t>01 00 00 00 00 0000 600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</si>
  <si>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</si>
  <si>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</si>
  <si>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</si>
  <si>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</si>
  <si>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</si>
  <si>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</si>
  <si>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бюджетов сельских поселений</t>
  </si>
  <si>
    <t>01 05 02 01 10 0000 610</t>
  </si>
  <si>
    <t>Утвержден-ные бюджетные назначения</t>
  </si>
  <si>
    <t>Неисполнен-ные назначения</t>
  </si>
  <si>
    <t>Приложение № 1</t>
  </si>
  <si>
    <t>к решению Собрания Депутатов Сухиновского сельсовета</t>
  </si>
  <si>
    <t xml:space="preserve">                Глушковского района от 27 декабря 2021 г. № 12</t>
  </si>
  <si>
    <t xml:space="preserve">                                                                              О бюджете муниципального образования " Сухиновский сельсовет"</t>
  </si>
  <si>
    <t xml:space="preserve">                                   Глушковского района Курской области на 2022 год и плановый период 2023 и 2024 годов</t>
  </si>
  <si>
    <t>Поступление доходов в бюджет муниципального образования "Сухиновский сельсовет" Глушковского района Курской области межбюджетных трансфертов, получаемых из других бюджетов системы Российской Федерации в 2022 году и плановый период 2023 и 2024 годов</t>
  </si>
  <si>
    <t xml:space="preserve">                       Источники внутреннего финансирования дефицита</t>
  </si>
  <si>
    <t>бюджета Сухиновского сельсовета Глушковского района Курской области на 2022 год и плановый период 2023-2024 годов.</t>
  </si>
  <si>
    <t>Приложение № 2</t>
  </si>
  <si>
    <t>Распределение бюджетных ассигнований по разделам, подразделам, целевым статьм и видам расходов классификации расходов местного бюджета на 2022 год и плановый период 2023 и 2024 годов</t>
  </si>
  <si>
    <t>Рз</t>
  </si>
  <si>
    <t>ПР</t>
  </si>
  <si>
    <t>ЦСР</t>
  </si>
  <si>
    <t>ВР</t>
  </si>
  <si>
    <t>В С Е Г О</t>
  </si>
  <si>
    <t>Администрация Сухиновского сельсовета  Глушковского района Курской области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</si>
  <si>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</si>
  <si>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</si>
  <si>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муниципального образования</t>
  </si>
  <si>
    <t>71 0 00 00000</t>
  </si>
  <si>
    <t>Глава муниципального образования</t>
  </si>
  <si>
    <t>71 1 00 00000</t>
  </si>
  <si>
    <t>Обеспечение деятельности и выполнение функций органов местного самоуправления</t>
  </si>
  <si>
    <t>71 1 00 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</si>
  <si>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</si>
  <si>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</si>
  <si>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функционирования местных администраций</t>
  </si>
  <si>
    <t>73 0 00 00000</t>
  </si>
  <si>
    <t>Обеспечение деятельности администрации муниципального образования</t>
  </si>
  <si>
    <t>73 1 00 00000</t>
  </si>
  <si>
    <t>73 1 00 С1402</t>
  </si>
  <si>
    <t>Резервные фонды</t>
  </si>
  <si>
    <t>Резервные фонды органов местного самоуправления</t>
  </si>
  <si>
    <t>78 0 00</t>
  </si>
  <si>
    <t xml:space="preserve">Резервные фонды </t>
  </si>
  <si>
    <t>78 1 00</t>
  </si>
  <si>
    <t>Резервный фонд местной администрации</t>
  </si>
  <si>
    <t>С1403</t>
  </si>
  <si>
    <t>Иные бюджетные ассигнования</t>
  </si>
  <si>
    <t>Другие общегосударственные вопросы</t>
  </si>
  <si>
    <t>0 0 00 00000</t>
  </si>
  <si>
    <t>Муниципальная программа Сухиновского сельсовета  Глушковского района Курской области «Развитие муниципальной службы в Сухиновском сельсовете  Глушковского района  Курской области на 2022-2024 годы»</t>
  </si>
  <si>
    <t>09 0 00 00000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</si>
  <si>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Сухиновском сельсовете Глушковского района  Курской области на 2022-2024 годы»</t>
  </si>
  <si>
    <t>09 1 00 00000</t>
  </si>
  <si>
    <t>Основное мероприятие "Повышение квалификации муниципальных служащих,обеспечение материально-техническими ресурсами и информационно-коммуникационное сопровождение рабочих мест муниципальных служащих"</t>
  </si>
  <si>
    <t>Мероприятия, направленные на развитие муниципальной службы</t>
  </si>
  <si>
    <t>09 1 01 С1437</t>
  </si>
  <si>
    <t>Закупка товаров, работ и услуг для обеспечения государственных (муниципальных) нужд</t>
  </si>
  <si>
    <t>Организация внутреннего финансового контроля</t>
  </si>
  <si>
    <t>731 00 П1485</t>
  </si>
  <si>
    <t>Иные межбюджетные трансферты</t>
  </si>
  <si>
    <t>Реализация государственных функций, связанных с общегосударственным управлением</t>
  </si>
  <si>
    <t>76 0 00 00000</t>
  </si>
  <si>
    <t>Выполнение других обязательств Курской области</t>
  </si>
  <si>
    <t>76 1 00 00000</t>
  </si>
  <si>
    <t>Выполнение других (прочих) обязательств органа местного самоуправления</t>
  </si>
  <si>
    <t>76 1 00 С1404</t>
  </si>
  <si>
    <t>Закупка товаров работ и услуг для обеспечения государственных (муниципальных) нужд</t>
  </si>
  <si>
    <t>76 1 00 C1404</t>
  </si>
  <si>
    <t>Непрограммная деятельность органов местного самоуправления</t>
  </si>
  <si>
    <t>77 0 00 00000</t>
  </si>
  <si>
    <t>Непрограммные расходы органов местного самоуправления</t>
  </si>
  <si>
    <t>77 2 00 00000</t>
  </si>
  <si>
    <t>Реализация мероприятий по распространению официальной информации</t>
  </si>
  <si>
    <t>77 2 00 С1439</t>
  </si>
  <si>
    <t>Содержание работника, осуществляющего выполнение переданных полномочий от муниципального района</t>
  </si>
  <si>
    <t>73 1 00 П1490</t>
  </si>
  <si>
    <t>73 1 00</t>
  </si>
  <si>
    <t>П1490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</si>
  <si>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</si>
  <si>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</si>
  <si>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</si>
  <si>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77 2 00 51180</t>
  </si>
  <si>
    <t>Обеспечение пожарной безопасности</t>
  </si>
  <si>
    <t xml:space="preserve">Муниципальная программа Сухиновского сельсовета Глушковского района Курской области "Защита населения и территории от чрезвычайных ситуаций,обеспечение пожарной безопасности и безопасности людей на водных объектах муниципального образования "Сухиновский сельсовет" Глушковского района Курской области на 2022-2024гг."  </t>
  </si>
  <si>
    <t>13 0 00 00000</t>
  </si>
  <si>
    <t xml:space="preserve"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 Сухиновского сельсовета  Глушковского района Курской области  "Защита населения и территории от чрезвычайных ситуаций,обеспечение пожарной безопасности и безопасности людей на водных объектах"  </t>
  </si>
  <si>
    <t>13 1 00 00000</t>
  </si>
  <si>
    <t>Основное мероприятие "Реализация комплекса мер по пожарной безопасности "</t>
  </si>
  <si>
    <t>13 1 01 00000</t>
  </si>
  <si>
    <t>Обеспечение первичных мер пожарной безопасности в границах населенных пунктов муниципальных образований</t>
  </si>
  <si>
    <t>13 1 01 С1415</t>
  </si>
  <si>
    <t>НАЦИОНАЛЬНАЯ ЭКОНОМИКА</t>
  </si>
  <si>
    <t>Муниципальная программа Сухиновского сельсовета  Глушковского района Курской области «Энергосбережение и повышение энергетической эффективности  Сухиновского сельсовета  Глушковского района Курской области на  2022– 2024 годы»</t>
  </si>
  <si>
    <t>05 0 00</t>
  </si>
  <si>
    <t>Подпрограмма «Энергосбережение в МО» муниципальной программы «Энергосбережение и повышение энергетической эффективности Сухиновского сельсовета  Глушковского района Курской области на  2022– 2024 года»</t>
  </si>
  <si>
    <t>05 1 00</t>
  </si>
  <si>
    <t>Основное мероприятие "Сокращение элетро-тепло-газо- водоресурсов,применение энергоэффективного оборудования и внедрение энергосберегающих технологий"</t>
  </si>
  <si>
    <t>05 1 01</t>
  </si>
  <si>
    <t>Мероприятия в области энергосбережения</t>
  </si>
  <si>
    <t>С1434</t>
  </si>
  <si>
    <t>ЖИЛИЩНО-КОММУНАЛЬНОЕ ХОЗЯЙСТВО</t>
  </si>
  <si>
    <t>Благоустройство</t>
  </si>
  <si>
    <t>Муниципальная программа Сухиновского сельсовета Глушковского района Курской области "Обеспечение доступным  и комфортным жильем  и коммунальными услугами  граждан Сухиновского сельсовета Глушковского района Курской области на 2022-2024 годы"</t>
  </si>
  <si>
    <t xml:space="preserve">07 0 00 </t>
  </si>
  <si>
    <t>Подпрограмма «Обеспечение качественными услугами ЖКХ населения Сухиновского сельсовета Глушковского района Курской области" муниципальной программы  "Обеспечение  доступным и комфортным жильем  и коммунальными услугами граждан Сухиновского сельсовета Глушковского района Курской области"</t>
  </si>
  <si>
    <t>07 1 00</t>
  </si>
  <si>
    <t>Основное мероприятие "Уличное освещение"</t>
  </si>
  <si>
    <t xml:space="preserve">  07 1 03</t>
  </si>
  <si>
    <t>Мероприятия по благоустройству</t>
  </si>
  <si>
    <t>07 1 03</t>
  </si>
  <si>
    <t>С1433</t>
  </si>
  <si>
    <t>Осуществление полномочий в области благоустройства</t>
  </si>
  <si>
    <t xml:space="preserve">07 1 03 </t>
  </si>
  <si>
    <t>П1433</t>
  </si>
  <si>
    <t>Основное мероприятие "Прочие мероприятия по благоустройству в городских и сельских поселениях"</t>
  </si>
  <si>
    <t>07 1 04</t>
  </si>
  <si>
    <t>07 1 04 С1433</t>
  </si>
  <si>
    <t xml:space="preserve">КУЛЬТУРА, КИНЕМАТОГРАФИЯ </t>
  </si>
  <si>
    <t>Культура</t>
  </si>
  <si>
    <t>Муниципальная программа Сухиновского сельсовета  Глушковского района Курской области «Развитие культуры в Сухиновском сельсовете Глушковского района Курской области на 2022-2024 годы»</t>
  </si>
  <si>
    <t>01 0 00 00000</t>
  </si>
  <si>
    <t xml:space="preserve">Подпрограмма «Искусство» муниципальной программы "Развитие культуры  Сухиновского сельсовета  Глушковского района Курской области «Развитие культуры в Сухиновском сельсовете  Глушковского района Курской области на 2022-2024 годы» </t>
  </si>
  <si>
    <t>01 1 00 00000</t>
  </si>
  <si>
    <t>Основное мероприятие "Сохранение и развитие традиционной народной культуры, нематериального культурного наследия в Курской области"</t>
  </si>
  <si>
    <t>01 1 01 00000</t>
  </si>
  <si>
    <t>Расходы на обеспечение деятельности (оказание услуг) муниципальных учреждений</t>
  </si>
  <si>
    <t>01 1 01 С1401</t>
  </si>
  <si>
    <t>01 1 01S 3330</t>
  </si>
  <si>
    <t>Оплата труда работников учреждений культуры муниципальных образований городских и сельских поселений</t>
  </si>
  <si>
    <t xml:space="preserve"> 01 1 01 13330</t>
  </si>
  <si>
    <t>В том числе условно утвержденные расходы</t>
  </si>
  <si>
    <t xml:space="preserve">                       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</si>
  <si>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к решению Собрания Депутатов Сухиновского сельсовета</t>
  </si>
  <si>
    <t xml:space="preserve">                                                                                                                                      Глушковского района  от 27.12.2021 г. № 12</t>
  </si>
  <si>
    <t xml:space="preserve">                      О бюджета Сухиновского сельсовета  Глушковского района								_x000D_
Курской области на 2022 год и плановый период 2023 и 2024 годов</t>
  </si>
  <si>
    <t>Мероприятия в области земельных отношений</t>
  </si>
  <si>
    <t>77 2 00 С1468</t>
  </si>
  <si>
    <t>78 2 00 С1468</t>
  </si>
</sst>
</file>

<file path=xl/styles.xml><?xml version="1.0" encoding="utf-8"?>
<styleSheet xmlns="http://schemas.openxmlformats.org/spreadsheetml/2006/main">
  <numFmts count="2">
    <numFmt numFmtId="164" formatCode="###\ ###\ ###\ ###\ ##0"/>
    <numFmt numFmtId="165" formatCode="###\ ###\ ###\ ###\ ##0.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3" xfId="0" applyBorder="1"/>
    <xf numFmtId="0" fontId="4" fillId="0" borderId="3" xfId="0" applyFont="1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6" fillId="0" borderId="0" xfId="0" applyFont="1" applyBorder="1"/>
    <xf numFmtId="2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2" fontId="0" fillId="0" borderId="3" xfId="0" applyNumberFormat="1" applyFill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M20" sqref="M20"/>
    </sheetView>
  </sheetViews>
  <sheetFormatPr defaultRowHeight="15"/>
  <cols>
    <col min="1" max="1" width="33.5703125" customWidth="1"/>
    <col min="2" max="2" width="6.140625" customWidth="1"/>
    <col min="3" max="3" width="20.42578125" customWidth="1"/>
    <col min="4" max="4" width="12.5703125" customWidth="1"/>
    <col min="5" max="5" width="12.85546875" customWidth="1"/>
    <col min="6" max="6" width="12.7109375" customWidth="1"/>
  </cols>
  <sheetData>
    <row r="1" spans="1:6" ht="15.75">
      <c r="B1" s="1"/>
    </row>
    <row r="2" spans="1:6">
      <c r="A2" s="8"/>
      <c r="B2" s="8"/>
      <c r="C2" s="8"/>
      <c r="D2" s="8"/>
      <c r="E2" s="8" t="s">
        <v>103</v>
      </c>
      <c r="F2" s="8"/>
    </row>
    <row r="3" spans="1:6">
      <c r="A3" s="8"/>
      <c r="B3" s="8" t="s">
        <v>104</v>
      </c>
      <c r="C3" s="8"/>
      <c r="D3" s="8"/>
      <c r="E3" s="8"/>
      <c r="F3" s="8"/>
    </row>
    <row r="4" spans="1:6">
      <c r="A4" s="8"/>
      <c r="B4" s="8" t="s">
        <v>105</v>
      </c>
      <c r="C4" s="8"/>
      <c r="D4" s="8"/>
      <c r="E4" s="8"/>
      <c r="F4" s="8"/>
    </row>
    <row r="5" spans="1:6">
      <c r="A5" s="8" t="s">
        <v>106</v>
      </c>
      <c r="B5" s="8"/>
      <c r="C5" s="8"/>
      <c r="D5" s="8"/>
      <c r="E5" s="8"/>
      <c r="F5" s="8"/>
    </row>
    <row r="6" spans="1:6">
      <c r="A6" s="8" t="s">
        <v>107</v>
      </c>
      <c r="B6" s="8"/>
      <c r="C6" s="8"/>
      <c r="D6" s="8"/>
      <c r="E6" s="8"/>
      <c r="F6" s="8"/>
    </row>
    <row r="8" spans="1:6">
      <c r="A8" s="26" t="s">
        <v>109</v>
      </c>
      <c r="B8" s="26"/>
      <c r="C8" s="26"/>
      <c r="D8" s="26"/>
      <c r="E8" s="26"/>
    </row>
    <row r="9" spans="1:6" ht="27.75" customHeight="1">
      <c r="A9" s="27" t="s">
        <v>110</v>
      </c>
      <c r="B9" s="27"/>
      <c r="C9" s="27"/>
      <c r="D9" s="27"/>
      <c r="E9" s="27"/>
      <c r="F9" s="27"/>
    </row>
    <row r="10" spans="1:6" ht="51.75">
      <c r="A10" s="3" t="s">
        <v>0</v>
      </c>
      <c r="B10" s="3" t="s">
        <v>1</v>
      </c>
      <c r="C10" s="3" t="s">
        <v>76</v>
      </c>
      <c r="D10" s="3" t="s">
        <v>3</v>
      </c>
      <c r="E10" s="3" t="s">
        <v>4</v>
      </c>
      <c r="F10" s="3" t="s">
        <v>5</v>
      </c>
    </row>
    <row r="11" spans="1:6" ht="33.75" customHeight="1">
      <c r="A11" s="7" t="s">
        <v>77</v>
      </c>
      <c r="B11" s="5">
        <v>500</v>
      </c>
      <c r="C11" s="4" t="s">
        <v>78</v>
      </c>
      <c r="D11" s="6">
        <v>957872.44</v>
      </c>
      <c r="E11" s="6">
        <v>877771.3</v>
      </c>
      <c r="F11" s="6">
        <f>D11-E11</f>
        <v>80101.139999999898</v>
      </c>
    </row>
    <row r="12" spans="1:6">
      <c r="A12" s="4" t="s">
        <v>79</v>
      </c>
      <c r="B12" s="5">
        <v>700</v>
      </c>
      <c r="C12" s="4" t="s">
        <v>80</v>
      </c>
      <c r="D12" s="6">
        <v>957872.44</v>
      </c>
      <c r="E12" s="6">
        <v>877771.3</v>
      </c>
      <c r="F12" s="6">
        <f>D12-E12</f>
        <v>80101.139999999898</v>
      </c>
    </row>
    <row r="13" spans="1:6">
      <c r="A13" s="4" t="s">
        <v>81</v>
      </c>
      <c r="B13" s="5">
        <v>710</v>
      </c>
      <c r="C13" s="4" t="s">
        <v>82</v>
      </c>
      <c r="D13" s="6">
        <v>-2928608</v>
      </c>
      <c r="E13" s="6">
        <v>-1733970.23</v>
      </c>
      <c r="F13" s="6">
        <f>D13-E13</f>
        <v>-1194637.77</v>
      </c>
    </row>
    <row r="14" spans="1:6">
      <c r="A14" s="4" t="s">
        <v>83</v>
      </c>
      <c r="B14" s="5">
        <v>710</v>
      </c>
      <c r="C14" s="4" t="s">
        <v>84</v>
      </c>
      <c r="D14" s="6">
        <v>-2928608</v>
      </c>
      <c r="E14" s="6">
        <v>-1733970.23</v>
      </c>
      <c r="F14" s="4"/>
    </row>
    <row r="15" spans="1:6" ht="26.25" customHeight="1">
      <c r="A15" s="7" t="s">
        <v>85</v>
      </c>
      <c r="B15" s="5">
        <v>710</v>
      </c>
      <c r="C15" s="4" t="s">
        <v>86</v>
      </c>
      <c r="D15" s="6">
        <v>-2928608</v>
      </c>
      <c r="E15" s="6">
        <v>-1733970.23</v>
      </c>
      <c r="F15" s="4"/>
    </row>
    <row r="16" spans="1:6" ht="32.25" customHeight="1">
      <c r="A16" s="7" t="s">
        <v>87</v>
      </c>
      <c r="B16" s="5">
        <v>710</v>
      </c>
      <c r="C16" s="4" t="s">
        <v>88</v>
      </c>
      <c r="D16" s="6">
        <v>-2928608</v>
      </c>
      <c r="E16" s="6">
        <v>-1733970.23</v>
      </c>
      <c r="F16" s="4"/>
    </row>
    <row r="17" spans="1:6" ht="27.75" customHeight="1">
      <c r="A17" s="7" t="s">
        <v>89</v>
      </c>
      <c r="B17" s="5">
        <v>710</v>
      </c>
      <c r="C17" s="4" t="s">
        <v>90</v>
      </c>
      <c r="D17" s="6">
        <v>-2928608</v>
      </c>
      <c r="E17" s="6">
        <v>-1733970.23</v>
      </c>
      <c r="F17" s="4"/>
    </row>
    <row r="18" spans="1:6" ht="24" customHeight="1">
      <c r="A18" s="4" t="s">
        <v>91</v>
      </c>
      <c r="B18" s="5">
        <v>720</v>
      </c>
      <c r="C18" s="4" t="s">
        <v>92</v>
      </c>
      <c r="D18" s="6">
        <v>3886480.44</v>
      </c>
      <c r="E18" s="6">
        <v>2611741.5299999998</v>
      </c>
      <c r="F18" s="6">
        <f>D18-E18</f>
        <v>1274738.9100000001</v>
      </c>
    </row>
    <row r="19" spans="1:6" ht="24" customHeight="1">
      <c r="A19" s="4" t="s">
        <v>93</v>
      </c>
      <c r="B19" s="5">
        <v>720</v>
      </c>
      <c r="C19" s="4" t="s">
        <v>94</v>
      </c>
      <c r="D19" s="6">
        <v>3886480.44</v>
      </c>
      <c r="E19" s="6">
        <v>2611741.5299999998</v>
      </c>
      <c r="F19" s="4"/>
    </row>
    <row r="20" spans="1:6" ht="37.5" customHeight="1">
      <c r="A20" s="7" t="s">
        <v>95</v>
      </c>
      <c r="B20" s="5">
        <v>720</v>
      </c>
      <c r="C20" s="4" t="s">
        <v>96</v>
      </c>
      <c r="D20" s="6">
        <v>3886480.44</v>
      </c>
      <c r="E20" s="6">
        <v>2611741.5299999998</v>
      </c>
      <c r="F20" s="4"/>
    </row>
    <row r="21" spans="1:6" ht="33.75" customHeight="1">
      <c r="A21" s="7" t="s">
        <v>97</v>
      </c>
      <c r="B21" s="5">
        <v>720</v>
      </c>
      <c r="C21" s="4" t="s">
        <v>98</v>
      </c>
      <c r="D21" s="6">
        <v>3886480.44</v>
      </c>
      <c r="E21" s="6">
        <v>2611741.5299999998</v>
      </c>
      <c r="F21" s="4"/>
    </row>
    <row r="22" spans="1:6" ht="38.25" customHeight="1">
      <c r="A22" s="7" t="s">
        <v>99</v>
      </c>
      <c r="B22" s="5">
        <v>720</v>
      </c>
      <c r="C22" s="4" t="s">
        <v>100</v>
      </c>
      <c r="D22" s="6">
        <v>3886480.44</v>
      </c>
      <c r="E22" s="6">
        <v>2611741.5299999998</v>
      </c>
      <c r="F22" s="4"/>
    </row>
    <row r="23" spans="1:6">
      <c r="A23" s="9"/>
      <c r="B23" s="9"/>
      <c r="C23" s="9"/>
      <c r="D23" s="9"/>
      <c r="E23" s="9"/>
      <c r="F23" s="9"/>
    </row>
    <row r="24" spans="1:6">
      <c r="A24" s="9"/>
      <c r="B24" s="9"/>
      <c r="C24" s="9"/>
      <c r="D24" s="9"/>
      <c r="E24" s="9"/>
      <c r="F24" s="9"/>
    </row>
  </sheetData>
  <mergeCells count="2">
    <mergeCell ref="A8:E8"/>
    <mergeCell ref="A9:F9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58"/>
  <sheetViews>
    <sheetView tabSelected="1" topLeftCell="A7" workbookViewId="0">
      <selection activeCell="I51" sqref="I51"/>
    </sheetView>
  </sheetViews>
  <sheetFormatPr defaultRowHeight="15"/>
  <cols>
    <col min="1" max="1" width="33.5703125" customWidth="1"/>
    <col min="2" max="2" width="6.140625" customWidth="1"/>
    <col min="3" max="3" width="20.42578125" customWidth="1"/>
    <col min="4" max="4" width="12.5703125" customWidth="1"/>
    <col min="5" max="5" width="12.85546875" customWidth="1"/>
    <col min="6" max="6" width="12.7109375" customWidth="1"/>
  </cols>
  <sheetData>
    <row r="2" spans="1:6" ht="15.75">
      <c r="B2" s="1"/>
    </row>
    <row r="3" spans="1:6">
      <c r="A3" s="8"/>
      <c r="B3" s="8"/>
      <c r="C3" s="8"/>
      <c r="D3" s="8"/>
      <c r="E3" s="8" t="s">
        <v>111</v>
      </c>
      <c r="F3" s="8"/>
    </row>
    <row r="4" spans="1:6">
      <c r="A4" s="8"/>
      <c r="B4" s="8" t="s">
        <v>104</v>
      </c>
      <c r="C4" s="8"/>
      <c r="D4" s="8"/>
      <c r="E4" s="8"/>
      <c r="F4" s="8"/>
    </row>
    <row r="5" spans="1:6">
      <c r="A5" s="8"/>
      <c r="B5" s="8" t="s">
        <v>105</v>
      </c>
      <c r="C5" s="8"/>
      <c r="D5" s="8"/>
      <c r="E5" s="8"/>
      <c r="F5" s="8"/>
    </row>
    <row r="6" spans="1:6">
      <c r="A6" s="8" t="s">
        <v>106</v>
      </c>
      <c r="B6" s="8"/>
      <c r="C6" s="8"/>
      <c r="D6" s="8"/>
      <c r="E6" s="8"/>
      <c r="F6" s="8"/>
    </row>
    <row r="7" spans="1:6">
      <c r="A7" s="8" t="s">
        <v>107</v>
      </c>
      <c r="B7" s="8"/>
      <c r="C7" s="8"/>
      <c r="D7" s="8"/>
      <c r="E7" s="8"/>
      <c r="F7" s="8"/>
    </row>
    <row r="9" spans="1:6" ht="58.5" customHeight="1">
      <c r="A9" s="28" t="s">
        <v>108</v>
      </c>
      <c r="B9" s="28"/>
      <c r="C9" s="28"/>
      <c r="D9" s="28"/>
      <c r="E9" s="28"/>
      <c r="F9" s="28"/>
    </row>
    <row r="10" spans="1:6" ht="9" customHeight="1">
      <c r="B10" s="1"/>
    </row>
    <row r="11" spans="1:6" ht="15.75" hidden="1">
      <c r="B11" s="1"/>
    </row>
    <row r="12" spans="1:6" ht="15.75" hidden="1">
      <c r="B12" s="1"/>
    </row>
    <row r="13" spans="1:6" ht="15.75" hidden="1">
      <c r="B13" s="1"/>
    </row>
    <row r="14" spans="1:6" ht="15.75" hidden="1">
      <c r="B14" s="1"/>
    </row>
    <row r="15" spans="1:6" ht="15.75" hidden="1">
      <c r="B15" s="1"/>
    </row>
    <row r="16" spans="1:6" hidden="1"/>
    <row r="17" spans="1:6" hidden="1">
      <c r="A17" s="2"/>
    </row>
    <row r="18" spans="1:6" hidden="1"/>
    <row r="19" spans="1:6" hidden="1"/>
    <row r="20" spans="1:6" hidden="1"/>
    <row r="21" spans="1:6" hidden="1"/>
    <row r="22" spans="1:6" ht="72" customHeight="1">
      <c r="A22" s="3" t="s">
        <v>0</v>
      </c>
      <c r="B22" s="3" t="s">
        <v>1</v>
      </c>
      <c r="C22" s="3" t="s">
        <v>2</v>
      </c>
      <c r="D22" s="3" t="s">
        <v>101</v>
      </c>
      <c r="E22" s="3" t="s">
        <v>4</v>
      </c>
      <c r="F22" s="3" t="s">
        <v>102</v>
      </c>
    </row>
    <row r="23" spans="1:6">
      <c r="A23" s="4" t="s">
        <v>6</v>
      </c>
      <c r="B23" s="5">
        <v>10</v>
      </c>
      <c r="C23" s="4" t="s">
        <v>7</v>
      </c>
      <c r="D23" s="6">
        <v>2523167.46</v>
      </c>
      <c r="E23" s="6">
        <v>884322.18</v>
      </c>
      <c r="F23" s="6">
        <f>D23-E23</f>
        <v>1638845.2799999998</v>
      </c>
    </row>
    <row r="24" spans="1:6" ht="21" customHeight="1">
      <c r="A24" s="4" t="s">
        <v>8</v>
      </c>
      <c r="B24" s="5">
        <v>10</v>
      </c>
      <c r="C24" s="4" t="s">
        <v>9</v>
      </c>
      <c r="D24" s="6">
        <v>1997515</v>
      </c>
      <c r="E24" s="6">
        <v>792399.91</v>
      </c>
      <c r="F24" s="6">
        <f t="shared" ref="F24:F57" si="0">D24-E24</f>
        <v>1205115.0899999999</v>
      </c>
    </row>
    <row r="25" spans="1:6" ht="23.25" customHeight="1">
      <c r="A25" s="4" t="s">
        <v>10</v>
      </c>
      <c r="B25" s="5">
        <v>10</v>
      </c>
      <c r="C25" s="4" t="s">
        <v>11</v>
      </c>
      <c r="D25" s="6">
        <v>36278</v>
      </c>
      <c r="E25" s="6">
        <v>24290.5</v>
      </c>
      <c r="F25" s="6">
        <f t="shared" si="0"/>
        <v>11987.5</v>
      </c>
    </row>
    <row r="26" spans="1:6" ht="23.25" customHeight="1">
      <c r="A26" s="4" t="s">
        <v>12</v>
      </c>
      <c r="B26" s="5">
        <v>10</v>
      </c>
      <c r="C26" s="4" t="s">
        <v>13</v>
      </c>
      <c r="D26" s="6">
        <v>36278</v>
      </c>
      <c r="E26" s="6">
        <v>24290.5</v>
      </c>
      <c r="F26" s="6">
        <f t="shared" si="0"/>
        <v>11987.5</v>
      </c>
    </row>
    <row r="27" spans="1:6" ht="108.75" customHeight="1">
      <c r="A27" s="7" t="s">
        <v>14</v>
      </c>
      <c r="B27" s="5">
        <v>10</v>
      </c>
      <c r="C27" s="4" t="s">
        <v>15</v>
      </c>
      <c r="D27" s="6">
        <v>35939</v>
      </c>
      <c r="E27" s="6">
        <v>24290.44</v>
      </c>
      <c r="F27" s="6">
        <f t="shared" si="0"/>
        <v>11648.560000000001</v>
      </c>
    </row>
    <row r="28" spans="1:6" ht="60" customHeight="1">
      <c r="A28" s="7" t="s">
        <v>16</v>
      </c>
      <c r="B28" s="5">
        <v>10</v>
      </c>
      <c r="C28" s="4" t="s">
        <v>17</v>
      </c>
      <c r="D28" s="6">
        <v>339</v>
      </c>
      <c r="E28" s="6">
        <v>0.06</v>
      </c>
      <c r="F28" s="6">
        <f t="shared" si="0"/>
        <v>338.94</v>
      </c>
    </row>
    <row r="29" spans="1:6">
      <c r="A29" s="4" t="s">
        <v>18</v>
      </c>
      <c r="B29" s="5">
        <v>10</v>
      </c>
      <c r="C29" s="4" t="s">
        <v>19</v>
      </c>
      <c r="D29" s="6">
        <v>861637</v>
      </c>
      <c r="E29" s="6">
        <v>217174.41</v>
      </c>
      <c r="F29" s="6">
        <f t="shared" si="0"/>
        <v>644462.59</v>
      </c>
    </row>
    <row r="30" spans="1:6">
      <c r="A30" s="4" t="s">
        <v>20</v>
      </c>
      <c r="B30" s="5">
        <v>10</v>
      </c>
      <c r="C30" s="4" t="s">
        <v>21</v>
      </c>
      <c r="D30" s="6">
        <v>62731</v>
      </c>
      <c r="E30" s="6">
        <v>1531.66</v>
      </c>
      <c r="F30" s="6">
        <f t="shared" si="0"/>
        <v>61199.34</v>
      </c>
    </row>
    <row r="31" spans="1:6" ht="62.25" customHeight="1">
      <c r="A31" s="7" t="s">
        <v>22</v>
      </c>
      <c r="B31" s="5">
        <v>10</v>
      </c>
      <c r="C31" s="4" t="s">
        <v>23</v>
      </c>
      <c r="D31" s="6">
        <v>62731</v>
      </c>
      <c r="E31" s="6">
        <v>1531.66</v>
      </c>
      <c r="F31" s="6">
        <f t="shared" si="0"/>
        <v>61199.34</v>
      </c>
    </row>
    <row r="32" spans="1:6">
      <c r="A32" s="4" t="s">
        <v>24</v>
      </c>
      <c r="B32" s="5">
        <v>10</v>
      </c>
      <c r="C32" s="4" t="s">
        <v>25</v>
      </c>
      <c r="D32" s="6">
        <v>798906</v>
      </c>
      <c r="E32" s="6">
        <v>215642.75</v>
      </c>
      <c r="F32" s="6">
        <f t="shared" si="0"/>
        <v>583263.25</v>
      </c>
    </row>
    <row r="33" spans="1:6" ht="24" customHeight="1">
      <c r="A33" s="4" t="s">
        <v>26</v>
      </c>
      <c r="B33" s="5">
        <v>10</v>
      </c>
      <c r="C33" s="4" t="s">
        <v>27</v>
      </c>
      <c r="D33" s="6">
        <v>565175</v>
      </c>
      <c r="E33" s="6">
        <v>205388.1</v>
      </c>
      <c r="F33" s="6">
        <f t="shared" si="0"/>
        <v>359786.9</v>
      </c>
    </row>
    <row r="34" spans="1:6" ht="61.5" customHeight="1">
      <c r="A34" s="7" t="s">
        <v>28</v>
      </c>
      <c r="B34" s="5">
        <v>10</v>
      </c>
      <c r="C34" s="4" t="s">
        <v>29</v>
      </c>
      <c r="D34" s="6">
        <v>565175</v>
      </c>
      <c r="E34" s="6">
        <v>205388.1</v>
      </c>
      <c r="F34" s="6">
        <f t="shared" si="0"/>
        <v>359786.9</v>
      </c>
    </row>
    <row r="35" spans="1:6" ht="22.5" customHeight="1">
      <c r="A35" s="4" t="s">
        <v>30</v>
      </c>
      <c r="B35" s="5">
        <v>10</v>
      </c>
      <c r="C35" s="4" t="s">
        <v>31</v>
      </c>
      <c r="D35" s="6">
        <v>233731</v>
      </c>
      <c r="E35" s="6">
        <v>10254.65</v>
      </c>
      <c r="F35" s="6">
        <f t="shared" si="0"/>
        <v>223476.35</v>
      </c>
    </row>
    <row r="36" spans="1:6" ht="59.25" customHeight="1">
      <c r="A36" s="7" t="s">
        <v>32</v>
      </c>
      <c r="B36" s="5">
        <v>10</v>
      </c>
      <c r="C36" s="4" t="s">
        <v>33</v>
      </c>
      <c r="D36" s="6">
        <v>233731</v>
      </c>
      <c r="E36" s="6">
        <v>10254.65</v>
      </c>
      <c r="F36" s="6">
        <f t="shared" si="0"/>
        <v>223476.35</v>
      </c>
    </row>
    <row r="37" spans="1:6">
      <c r="A37" s="4" t="s">
        <v>34</v>
      </c>
      <c r="B37" s="5">
        <v>10</v>
      </c>
      <c r="C37" s="4" t="s">
        <v>35</v>
      </c>
      <c r="D37" s="6">
        <v>4400</v>
      </c>
      <c r="E37" s="6">
        <v>200</v>
      </c>
      <c r="F37" s="6">
        <f t="shared" si="0"/>
        <v>4200</v>
      </c>
    </row>
    <row r="38" spans="1:6" ht="60" customHeight="1">
      <c r="A38" s="7" t="s">
        <v>36</v>
      </c>
      <c r="B38" s="5">
        <v>10</v>
      </c>
      <c r="C38" s="4" t="s">
        <v>37</v>
      </c>
      <c r="D38" s="6">
        <v>4400</v>
      </c>
      <c r="E38" s="6">
        <v>200</v>
      </c>
      <c r="F38" s="6">
        <f t="shared" si="0"/>
        <v>4200</v>
      </c>
    </row>
    <row r="39" spans="1:6" ht="104.25" customHeight="1">
      <c r="A39" s="7" t="s">
        <v>38</v>
      </c>
      <c r="B39" s="5">
        <v>10</v>
      </c>
      <c r="C39" s="4" t="s">
        <v>39</v>
      </c>
      <c r="D39" s="6">
        <v>4400</v>
      </c>
      <c r="E39" s="6">
        <v>200</v>
      </c>
      <c r="F39" s="6">
        <f t="shared" si="0"/>
        <v>4200</v>
      </c>
    </row>
    <row r="40" spans="1:6" ht="53.25" customHeight="1">
      <c r="A40" s="7" t="s">
        <v>40</v>
      </c>
      <c r="B40" s="5">
        <v>10</v>
      </c>
      <c r="C40" s="4" t="s">
        <v>41</v>
      </c>
      <c r="D40" s="6">
        <v>1095200</v>
      </c>
      <c r="E40" s="6">
        <v>547600</v>
      </c>
      <c r="F40" s="6">
        <f t="shared" si="0"/>
        <v>547600</v>
      </c>
    </row>
    <row r="41" spans="1:6" ht="129.75" customHeight="1">
      <c r="A41" s="7" t="s">
        <v>42</v>
      </c>
      <c r="B41" s="5">
        <v>10</v>
      </c>
      <c r="C41" s="4" t="s">
        <v>43</v>
      </c>
      <c r="D41" s="6">
        <v>1095200</v>
      </c>
      <c r="E41" s="6">
        <v>547600</v>
      </c>
      <c r="F41" s="6">
        <f t="shared" si="0"/>
        <v>547600</v>
      </c>
    </row>
    <row r="42" spans="1:6" ht="103.5" customHeight="1">
      <c r="A42" s="7" t="s">
        <v>44</v>
      </c>
      <c r="B42" s="5">
        <v>10</v>
      </c>
      <c r="C42" s="4" t="s">
        <v>45</v>
      </c>
      <c r="D42" s="6">
        <v>1095200</v>
      </c>
      <c r="E42" s="6">
        <v>547600</v>
      </c>
      <c r="F42" s="6">
        <f t="shared" si="0"/>
        <v>547600</v>
      </c>
    </row>
    <row r="43" spans="1:6" ht="98.25" customHeight="1">
      <c r="A43" s="7" t="s">
        <v>46</v>
      </c>
      <c r="B43" s="5">
        <v>10</v>
      </c>
      <c r="C43" s="4" t="s">
        <v>47</v>
      </c>
      <c r="D43" s="6">
        <v>1095200</v>
      </c>
      <c r="E43" s="6">
        <v>547600</v>
      </c>
      <c r="F43" s="6">
        <f t="shared" si="0"/>
        <v>547600</v>
      </c>
    </row>
    <row r="44" spans="1:6" ht="18.75" customHeight="1">
      <c r="A44" s="4" t="s">
        <v>48</v>
      </c>
      <c r="B44" s="5">
        <v>10</v>
      </c>
      <c r="C44" s="4" t="s">
        <v>49</v>
      </c>
      <c r="D44" s="6">
        <v>525652.46</v>
      </c>
      <c r="E44" s="6">
        <v>91922.27</v>
      </c>
      <c r="F44" s="6">
        <f t="shared" si="0"/>
        <v>433730.18999999994</v>
      </c>
    </row>
    <row r="45" spans="1:6" ht="50.25" customHeight="1">
      <c r="A45" s="7" t="s">
        <v>50</v>
      </c>
      <c r="B45" s="5">
        <v>10</v>
      </c>
      <c r="C45" s="4" t="s">
        <v>51</v>
      </c>
      <c r="D45" s="6">
        <v>911093</v>
      </c>
      <c r="E45" s="6">
        <v>477362.81</v>
      </c>
      <c r="F45" s="6">
        <f t="shared" si="0"/>
        <v>433730.19</v>
      </c>
    </row>
    <row r="46" spans="1:6" ht="34.5" customHeight="1">
      <c r="A46" s="7" t="s">
        <v>52</v>
      </c>
      <c r="B46" s="5">
        <v>10</v>
      </c>
      <c r="C46" s="4" t="s">
        <v>53</v>
      </c>
      <c r="D46" s="6">
        <v>539206</v>
      </c>
      <c r="E46" s="6">
        <v>314536.81</v>
      </c>
      <c r="F46" s="6">
        <f t="shared" si="0"/>
        <v>224669.19</v>
      </c>
    </row>
    <row r="47" spans="1:6" ht="54.75" customHeight="1">
      <c r="A47" s="7" t="s">
        <v>54</v>
      </c>
      <c r="B47" s="5">
        <v>10</v>
      </c>
      <c r="C47" s="4" t="s">
        <v>55</v>
      </c>
      <c r="D47" s="6">
        <v>539206</v>
      </c>
      <c r="E47" s="6">
        <v>314536.81</v>
      </c>
      <c r="F47" s="6">
        <f t="shared" si="0"/>
        <v>224669.19</v>
      </c>
    </row>
    <row r="48" spans="1:6" ht="50.25" customHeight="1">
      <c r="A48" s="7" t="s">
        <v>56</v>
      </c>
      <c r="B48" s="5">
        <v>10</v>
      </c>
      <c r="C48" s="4" t="s">
        <v>57</v>
      </c>
      <c r="D48" s="6">
        <v>539206</v>
      </c>
      <c r="E48" s="6">
        <v>314536.81</v>
      </c>
      <c r="F48" s="6">
        <f t="shared" si="0"/>
        <v>224669.19</v>
      </c>
    </row>
    <row r="49" spans="1:6" ht="39">
      <c r="A49" s="7" t="s">
        <v>58</v>
      </c>
      <c r="B49" s="5">
        <v>10</v>
      </c>
      <c r="C49" s="4" t="s">
        <v>59</v>
      </c>
      <c r="D49" s="6">
        <v>279417</v>
      </c>
      <c r="E49" s="6">
        <v>139708</v>
      </c>
      <c r="F49" s="6">
        <f t="shared" si="0"/>
        <v>139709</v>
      </c>
    </row>
    <row r="50" spans="1:6">
      <c r="A50" s="4" t="s">
        <v>60</v>
      </c>
      <c r="B50" s="5">
        <v>10</v>
      </c>
      <c r="C50" s="4" t="s">
        <v>61</v>
      </c>
      <c r="D50" s="6">
        <v>279417</v>
      </c>
      <c r="E50" s="6">
        <v>139708</v>
      </c>
      <c r="F50" s="6">
        <f t="shared" si="0"/>
        <v>139709</v>
      </c>
    </row>
    <row r="51" spans="1:6" ht="27" customHeight="1">
      <c r="A51" s="7" t="s">
        <v>62</v>
      </c>
      <c r="B51" s="5">
        <v>10</v>
      </c>
      <c r="C51" s="4" t="s">
        <v>63</v>
      </c>
      <c r="D51" s="6">
        <v>279417</v>
      </c>
      <c r="E51" s="6">
        <v>139708</v>
      </c>
      <c r="F51" s="6">
        <f t="shared" si="0"/>
        <v>139709</v>
      </c>
    </row>
    <row r="52" spans="1:6" ht="34.5" customHeight="1">
      <c r="A52" s="7" t="s">
        <v>64</v>
      </c>
      <c r="B52" s="5">
        <v>10</v>
      </c>
      <c r="C52" s="4" t="s">
        <v>65</v>
      </c>
      <c r="D52" s="6">
        <v>92470</v>
      </c>
      <c r="E52" s="6">
        <v>23118</v>
      </c>
      <c r="F52" s="6">
        <f t="shared" si="0"/>
        <v>69352</v>
      </c>
    </row>
    <row r="53" spans="1:6" ht="63" customHeight="1">
      <c r="A53" s="7" t="s">
        <v>66</v>
      </c>
      <c r="B53" s="5">
        <v>10</v>
      </c>
      <c r="C53" s="4" t="s">
        <v>67</v>
      </c>
      <c r="D53" s="6">
        <v>92470</v>
      </c>
      <c r="E53" s="6">
        <v>23118</v>
      </c>
      <c r="F53" s="6">
        <f t="shared" si="0"/>
        <v>69352</v>
      </c>
    </row>
    <row r="54" spans="1:6" ht="75.75" customHeight="1">
      <c r="A54" s="7" t="s">
        <v>68</v>
      </c>
      <c r="B54" s="5">
        <v>10</v>
      </c>
      <c r="C54" s="4" t="s">
        <v>69</v>
      </c>
      <c r="D54" s="6">
        <v>92470</v>
      </c>
      <c r="E54" s="6">
        <v>23118</v>
      </c>
      <c r="F54" s="6">
        <f t="shared" si="0"/>
        <v>69352</v>
      </c>
    </row>
    <row r="55" spans="1:6" ht="57" customHeight="1">
      <c r="A55" s="7" t="s">
        <v>70</v>
      </c>
      <c r="B55" s="5">
        <v>10</v>
      </c>
      <c r="C55" s="4" t="s">
        <v>71</v>
      </c>
      <c r="D55" s="6">
        <v>-405440.54</v>
      </c>
      <c r="E55" s="6">
        <v>-405440.54</v>
      </c>
      <c r="F55" s="6">
        <f t="shared" si="0"/>
        <v>0</v>
      </c>
    </row>
    <row r="56" spans="1:6" ht="63.75" customHeight="1">
      <c r="A56" s="7" t="s">
        <v>72</v>
      </c>
      <c r="B56" s="5">
        <v>10</v>
      </c>
      <c r="C56" s="4" t="s">
        <v>73</v>
      </c>
      <c r="D56" s="6">
        <v>-405440.54</v>
      </c>
      <c r="E56" s="6">
        <v>-405440.54</v>
      </c>
      <c r="F56" s="6">
        <f t="shared" si="0"/>
        <v>0</v>
      </c>
    </row>
    <row r="57" spans="1:6" ht="69.75" customHeight="1">
      <c r="A57" s="7" t="s">
        <v>74</v>
      </c>
      <c r="B57" s="5">
        <v>10</v>
      </c>
      <c r="C57" s="4" t="s">
        <v>75</v>
      </c>
      <c r="D57" s="6">
        <v>-405440.54</v>
      </c>
      <c r="E57" s="6">
        <v>-405440.54</v>
      </c>
      <c r="F57" s="6">
        <f t="shared" si="0"/>
        <v>0</v>
      </c>
    </row>
    <row r="58" spans="1:6">
      <c r="A58" s="9"/>
      <c r="B58" s="9"/>
      <c r="C58" s="9"/>
      <c r="D58" s="9"/>
      <c r="E58" s="9"/>
      <c r="F58" s="9"/>
    </row>
  </sheetData>
  <mergeCells count="1">
    <mergeCell ref="A9:F9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8"/>
  <sheetViews>
    <sheetView workbookViewId="0">
      <selection activeCell="L14" sqref="L14"/>
    </sheetView>
  </sheetViews>
  <sheetFormatPr defaultRowHeight="15"/>
  <cols>
    <col min="1" max="1" width="3.7109375" customWidth="1"/>
    <col min="2" max="2" width="33.5703125" customWidth="1"/>
    <col min="3" max="3" width="3.7109375" customWidth="1"/>
    <col min="4" max="4" width="4.140625" customWidth="1"/>
    <col min="5" max="5" width="12.5703125" customWidth="1"/>
    <col min="6" max="6" width="6.5703125" customWidth="1"/>
    <col min="7" max="7" width="5.42578125" customWidth="1"/>
    <col min="8" max="8" width="13.85546875" customWidth="1"/>
    <col min="9" max="9" width="10.28515625" customWidth="1"/>
    <col min="10" max="10" width="10.42578125" customWidth="1"/>
  </cols>
  <sheetData>
    <row r="1" spans="1:11" ht="15.75">
      <c r="A1" s="12"/>
      <c r="B1" s="12" t="s">
        <v>226</v>
      </c>
      <c r="C1" s="13"/>
      <c r="D1" s="12"/>
      <c r="E1" s="12"/>
      <c r="F1" s="12"/>
      <c r="G1" s="12"/>
      <c r="H1" s="21"/>
      <c r="I1" s="21"/>
      <c r="J1" s="12"/>
    </row>
    <row r="2" spans="1:11">
      <c r="A2" s="12"/>
      <c r="B2" s="14" t="s">
        <v>227</v>
      </c>
      <c r="C2" s="14"/>
      <c r="D2" s="14"/>
      <c r="E2" s="14"/>
      <c r="F2" s="14"/>
      <c r="G2" s="14"/>
      <c r="H2" s="12"/>
      <c r="I2" s="12"/>
      <c r="J2" s="12"/>
    </row>
    <row r="3" spans="1:11">
      <c r="A3" s="12"/>
      <c r="B3" s="14" t="s">
        <v>228</v>
      </c>
      <c r="C3" s="14"/>
      <c r="D3" s="14"/>
      <c r="E3" s="14"/>
      <c r="F3" s="14"/>
      <c r="G3" s="14"/>
      <c r="H3" s="12"/>
      <c r="I3" s="12"/>
      <c r="J3" s="12"/>
    </row>
    <row r="4" spans="1:11" ht="30" customHeight="1">
      <c r="A4" s="12"/>
      <c r="B4" s="30" t="s">
        <v>229</v>
      </c>
      <c r="C4" s="30"/>
      <c r="D4" s="30"/>
      <c r="E4" s="30"/>
      <c r="F4" s="30"/>
      <c r="G4" s="30"/>
      <c r="H4" s="30"/>
      <c r="I4" s="30"/>
      <c r="J4" s="30"/>
    </row>
    <row r="5" spans="1:11">
      <c r="A5" s="12"/>
      <c r="B5" s="14"/>
      <c r="C5" s="14"/>
      <c r="D5" s="14"/>
      <c r="E5" s="14"/>
      <c r="F5" s="14"/>
      <c r="G5" s="14"/>
      <c r="H5" s="12"/>
      <c r="I5" s="12"/>
      <c r="J5" s="12"/>
    </row>
    <row r="6" spans="1:11">
      <c r="A6" s="12"/>
      <c r="B6" s="14"/>
      <c r="C6" s="14"/>
      <c r="D6" s="14"/>
      <c r="E6" s="14"/>
      <c r="F6" s="14"/>
      <c r="G6" s="14"/>
      <c r="H6" s="12"/>
      <c r="I6" s="12"/>
      <c r="J6" s="12"/>
    </row>
    <row r="7" spans="1:11" ht="45.75" customHeight="1">
      <c r="A7" s="12"/>
      <c r="B7" s="29" t="s">
        <v>112</v>
      </c>
      <c r="C7" s="29"/>
      <c r="D7" s="29"/>
      <c r="E7" s="29"/>
      <c r="F7" s="29"/>
      <c r="G7" s="29"/>
      <c r="H7" s="29"/>
      <c r="I7" s="29"/>
      <c r="J7" s="29"/>
    </row>
    <row r="8" spans="1:11">
      <c r="A8" s="12"/>
      <c r="B8" s="15"/>
      <c r="C8" s="15"/>
      <c r="D8" s="15"/>
      <c r="E8" s="15"/>
      <c r="F8" s="15"/>
      <c r="G8" s="12"/>
      <c r="H8" s="12"/>
      <c r="I8" s="12"/>
      <c r="J8" s="12"/>
      <c r="K8" s="12"/>
    </row>
    <row r="9" spans="1:11" ht="81.75" customHeight="1">
      <c r="B9" s="19" t="s">
        <v>0</v>
      </c>
      <c r="C9" s="19" t="s">
        <v>113</v>
      </c>
      <c r="D9" s="19" t="s">
        <v>114</v>
      </c>
      <c r="E9" s="19" t="s">
        <v>115</v>
      </c>
      <c r="F9" s="19"/>
      <c r="G9" s="19" t="s">
        <v>116</v>
      </c>
      <c r="H9" s="20" t="s">
        <v>3</v>
      </c>
      <c r="I9" s="19" t="s">
        <v>4</v>
      </c>
      <c r="J9" s="20" t="s">
        <v>5</v>
      </c>
    </row>
    <row r="10" spans="1:11">
      <c r="B10" s="11"/>
      <c r="C10" s="11"/>
      <c r="D10" s="11"/>
      <c r="E10" s="11"/>
      <c r="F10" s="11"/>
      <c r="G10" s="11"/>
      <c r="H10" s="10">
        <f>H11</f>
        <v>3481039.9000000004</v>
      </c>
      <c r="I10" s="22">
        <f>I12</f>
        <v>1762093.48</v>
      </c>
      <c r="J10" s="22">
        <f>J12</f>
        <v>1718946.4200000004</v>
      </c>
    </row>
    <row r="11" spans="1:11">
      <c r="B11" s="10" t="s">
        <v>117</v>
      </c>
      <c r="C11" s="10"/>
      <c r="D11" s="10"/>
      <c r="E11" s="10"/>
      <c r="F11" s="10"/>
      <c r="G11" s="10"/>
      <c r="H11" s="10">
        <f>H12</f>
        <v>3481039.9000000004</v>
      </c>
      <c r="I11" s="22">
        <f>I12</f>
        <v>1762093.48</v>
      </c>
      <c r="J11" s="22">
        <f>J12</f>
        <v>1718946.4200000004</v>
      </c>
    </row>
    <row r="12" spans="1:11">
      <c r="B12" s="16" t="s">
        <v>118</v>
      </c>
      <c r="C12" s="10"/>
      <c r="D12" s="10"/>
      <c r="E12" s="10"/>
      <c r="F12" s="10"/>
      <c r="G12" s="10"/>
      <c r="H12" s="10">
        <f>H13+H52+H58+H66+H72+H83</f>
        <v>3481039.9000000004</v>
      </c>
      <c r="I12" s="22">
        <f>I13+I52+I58+I66+I72+I83</f>
        <v>1762093.48</v>
      </c>
      <c r="J12" s="22">
        <f>H12-I12</f>
        <v>1718946.4200000004</v>
      </c>
    </row>
    <row r="13" spans="1:11" ht="32.25" customHeight="1">
      <c r="B13" s="17" t="s">
        <v>119</v>
      </c>
      <c r="C13" s="10">
        <v>1</v>
      </c>
      <c r="D13" s="10"/>
      <c r="E13" s="10"/>
      <c r="F13" s="10"/>
      <c r="G13" s="10"/>
      <c r="H13" s="10">
        <f>H14+H19+H24+H30+H38+H36+H65</f>
        <v>1564733.78</v>
      </c>
      <c r="I13" s="10">
        <f>I14+I19+I24+I30+I38+I36+I65</f>
        <v>772860.59</v>
      </c>
      <c r="J13" s="10">
        <f t="shared" ref="J13" si="0">J14+J19+J24+J30+J38+J36</f>
        <v>791873.19000000018</v>
      </c>
    </row>
    <row r="14" spans="1:11" ht="45" customHeight="1">
      <c r="B14" s="17" t="s">
        <v>120</v>
      </c>
      <c r="C14" s="10">
        <v>1</v>
      </c>
      <c r="D14" s="10">
        <v>2</v>
      </c>
      <c r="E14" s="10"/>
      <c r="F14" s="10"/>
      <c r="G14" s="10"/>
      <c r="H14" s="10">
        <v>346853</v>
      </c>
      <c r="I14" s="10">
        <f>I15</f>
        <v>132841.97</v>
      </c>
      <c r="J14" s="10">
        <f>H14-I14</f>
        <v>214011.03</v>
      </c>
    </row>
    <row r="15" spans="1:11" ht="48" customHeight="1">
      <c r="B15" s="18" t="s">
        <v>121</v>
      </c>
      <c r="C15" s="10">
        <v>1</v>
      </c>
      <c r="D15" s="10">
        <v>2</v>
      </c>
      <c r="E15" s="10" t="s">
        <v>122</v>
      </c>
      <c r="F15" s="10"/>
      <c r="G15" s="10"/>
      <c r="H15" s="10">
        <v>346853</v>
      </c>
      <c r="I15" s="10">
        <f>I16</f>
        <v>132841.97</v>
      </c>
      <c r="J15" s="10">
        <f t="shared" ref="J15:J17" si="1">H15-I15</f>
        <v>214011.03</v>
      </c>
    </row>
    <row r="16" spans="1:11" ht="27" customHeight="1">
      <c r="B16" s="18" t="s">
        <v>123</v>
      </c>
      <c r="C16" s="10">
        <v>1</v>
      </c>
      <c r="D16" s="10">
        <v>2</v>
      </c>
      <c r="E16" s="10" t="s">
        <v>124</v>
      </c>
      <c r="F16" s="10"/>
      <c r="G16" s="10"/>
      <c r="H16" s="10">
        <v>346853</v>
      </c>
      <c r="I16" s="10">
        <f>I17</f>
        <v>132841.97</v>
      </c>
      <c r="J16" s="10">
        <f t="shared" si="1"/>
        <v>214011.03</v>
      </c>
    </row>
    <row r="17" spans="2:10" ht="48.75" customHeight="1">
      <c r="B17" s="18" t="s">
        <v>125</v>
      </c>
      <c r="C17" s="10">
        <v>1</v>
      </c>
      <c r="D17" s="10">
        <v>2</v>
      </c>
      <c r="E17" s="10" t="s">
        <v>126</v>
      </c>
      <c r="F17" s="10"/>
      <c r="G17" s="10"/>
      <c r="H17" s="23">
        <v>346853</v>
      </c>
      <c r="I17" s="10">
        <f>I18</f>
        <v>132841.97</v>
      </c>
      <c r="J17" s="10">
        <f t="shared" si="1"/>
        <v>214011.03</v>
      </c>
    </row>
    <row r="18" spans="2:10" ht="115.5" customHeight="1">
      <c r="B18" s="18" t="s">
        <v>127</v>
      </c>
      <c r="C18" s="10">
        <v>1</v>
      </c>
      <c r="D18" s="10">
        <v>2</v>
      </c>
      <c r="E18" s="10" t="s">
        <v>126</v>
      </c>
      <c r="F18" s="10"/>
      <c r="G18" s="10">
        <v>100</v>
      </c>
      <c r="H18" s="23">
        <v>346853</v>
      </c>
      <c r="I18" s="23">
        <v>132841.97</v>
      </c>
      <c r="J18" s="22">
        <f>H18-I18</f>
        <v>214011.03</v>
      </c>
    </row>
    <row r="19" spans="2:10" ht="105">
      <c r="B19" s="17" t="s">
        <v>128</v>
      </c>
      <c r="C19" s="10">
        <v>1</v>
      </c>
      <c r="D19" s="10">
        <v>4</v>
      </c>
      <c r="E19" s="10"/>
      <c r="F19" s="10"/>
      <c r="G19" s="10"/>
      <c r="H19" s="10">
        <v>735847</v>
      </c>
      <c r="I19" s="10">
        <v>267787.25</v>
      </c>
      <c r="J19" s="10">
        <f>H19-I19</f>
        <v>468059.75</v>
      </c>
    </row>
    <row r="20" spans="2:10" ht="32.25" customHeight="1">
      <c r="B20" s="18" t="s">
        <v>129</v>
      </c>
      <c r="C20" s="10">
        <v>1</v>
      </c>
      <c r="D20" s="10">
        <v>4</v>
      </c>
      <c r="E20" s="10" t="s">
        <v>130</v>
      </c>
      <c r="F20" s="10"/>
      <c r="G20" s="10"/>
      <c r="H20" s="10">
        <v>735847</v>
      </c>
      <c r="I20" s="10">
        <v>267787.25</v>
      </c>
      <c r="J20" s="10">
        <f t="shared" ref="J20:J23" si="2">H20-I20</f>
        <v>468059.75</v>
      </c>
    </row>
    <row r="21" spans="2:10" ht="45">
      <c r="B21" s="18" t="s">
        <v>131</v>
      </c>
      <c r="C21" s="10">
        <v>1</v>
      </c>
      <c r="D21" s="10">
        <v>4</v>
      </c>
      <c r="E21" s="10" t="s">
        <v>132</v>
      </c>
      <c r="F21" s="10"/>
      <c r="G21" s="10"/>
      <c r="H21" s="10">
        <v>735847</v>
      </c>
      <c r="I21" s="10">
        <v>267787.25</v>
      </c>
      <c r="J21" s="10">
        <f t="shared" si="2"/>
        <v>468059.75</v>
      </c>
    </row>
    <row r="22" spans="2:10" ht="51.75" customHeight="1">
      <c r="B22" s="18" t="s">
        <v>125</v>
      </c>
      <c r="C22" s="10">
        <v>1</v>
      </c>
      <c r="D22" s="10">
        <v>4</v>
      </c>
      <c r="E22" s="10" t="s">
        <v>133</v>
      </c>
      <c r="F22" s="10"/>
      <c r="G22" s="10"/>
      <c r="H22" s="10">
        <v>735847</v>
      </c>
      <c r="I22" s="10">
        <v>267787.25</v>
      </c>
      <c r="J22" s="10">
        <f t="shared" si="2"/>
        <v>468059.75</v>
      </c>
    </row>
    <row r="23" spans="2:10" ht="120">
      <c r="B23" s="18" t="s">
        <v>127</v>
      </c>
      <c r="C23" s="10">
        <v>1</v>
      </c>
      <c r="D23" s="10">
        <v>4</v>
      </c>
      <c r="E23" s="10" t="s">
        <v>133</v>
      </c>
      <c r="F23" s="10"/>
      <c r="G23" s="10">
        <v>100</v>
      </c>
      <c r="H23" s="23">
        <v>735847</v>
      </c>
      <c r="I23" s="23">
        <v>267787.25</v>
      </c>
      <c r="J23" s="10">
        <f t="shared" si="2"/>
        <v>468059.75</v>
      </c>
    </row>
    <row r="24" spans="2:10" ht="23.25" customHeight="1">
      <c r="B24" s="16" t="s">
        <v>134</v>
      </c>
      <c r="C24" s="10">
        <v>1</v>
      </c>
      <c r="D24" s="10">
        <v>11</v>
      </c>
      <c r="E24" s="10" t="s">
        <v>136</v>
      </c>
      <c r="F24" s="10"/>
      <c r="G24" s="10"/>
      <c r="H24" s="10">
        <v>1000</v>
      </c>
      <c r="I24" s="10"/>
      <c r="J24" s="10">
        <f t="shared" ref="J24" si="3">H24-I24</f>
        <v>1000</v>
      </c>
    </row>
    <row r="25" spans="2:10" ht="30">
      <c r="B25" s="18" t="s">
        <v>135</v>
      </c>
      <c r="C25" s="10">
        <v>1</v>
      </c>
      <c r="D25" s="10">
        <v>11</v>
      </c>
      <c r="E25" s="10" t="s">
        <v>136</v>
      </c>
      <c r="F25" s="10">
        <v>0</v>
      </c>
      <c r="G25" s="10"/>
      <c r="H25" s="10">
        <v>1000</v>
      </c>
      <c r="I25" s="10"/>
      <c r="J25" s="10">
        <f t="shared" ref="J25:J28" si="4">H25-I25</f>
        <v>1000</v>
      </c>
    </row>
    <row r="26" spans="2:10">
      <c r="B26" s="10" t="s">
        <v>137</v>
      </c>
      <c r="C26" s="10">
        <v>1</v>
      </c>
      <c r="D26" s="10">
        <v>11</v>
      </c>
      <c r="E26" s="10" t="s">
        <v>138</v>
      </c>
      <c r="F26" s="10">
        <v>0</v>
      </c>
      <c r="G26" s="10"/>
      <c r="H26" s="10">
        <v>1000</v>
      </c>
      <c r="I26" s="10"/>
      <c r="J26" s="10">
        <f t="shared" si="4"/>
        <v>1000</v>
      </c>
    </row>
    <row r="27" spans="2:10" ht="30">
      <c r="B27" s="18" t="s">
        <v>139</v>
      </c>
      <c r="C27" s="10">
        <v>1</v>
      </c>
      <c r="D27" s="10">
        <v>11</v>
      </c>
      <c r="E27" s="10" t="s">
        <v>138</v>
      </c>
      <c r="F27" s="10" t="s">
        <v>140</v>
      </c>
      <c r="G27" s="10"/>
      <c r="H27" s="10">
        <v>1000</v>
      </c>
      <c r="I27" s="10"/>
      <c r="J27" s="10">
        <f t="shared" si="4"/>
        <v>1000</v>
      </c>
    </row>
    <row r="28" spans="2:10" ht="13.5" customHeight="1">
      <c r="B28" s="10" t="s">
        <v>141</v>
      </c>
      <c r="C28" s="10">
        <v>1</v>
      </c>
      <c r="D28" s="10">
        <v>11</v>
      </c>
      <c r="E28" s="10" t="s">
        <v>138</v>
      </c>
      <c r="F28" s="10" t="s">
        <v>140</v>
      </c>
      <c r="G28" s="10">
        <v>800</v>
      </c>
      <c r="H28" s="23">
        <v>1000</v>
      </c>
      <c r="I28" s="10"/>
      <c r="J28" s="10">
        <f t="shared" si="4"/>
        <v>1000</v>
      </c>
    </row>
    <row r="29" spans="2:10" hidden="1">
      <c r="B29" s="10"/>
      <c r="C29" s="10"/>
      <c r="D29" s="10"/>
      <c r="E29" s="10"/>
      <c r="F29" s="10"/>
      <c r="G29" s="10"/>
      <c r="H29" s="10"/>
      <c r="I29" s="10">
        <v>0</v>
      </c>
      <c r="J29" s="10">
        <v>0</v>
      </c>
    </row>
    <row r="30" spans="2:10" ht="30">
      <c r="B30" s="17" t="s">
        <v>142</v>
      </c>
      <c r="C30" s="10">
        <v>1</v>
      </c>
      <c r="D30" s="10">
        <v>13</v>
      </c>
      <c r="E30" s="10" t="s">
        <v>143</v>
      </c>
      <c r="F30" s="10"/>
      <c r="G30" s="10"/>
      <c r="H30" s="23">
        <v>380741.34</v>
      </c>
      <c r="I30" s="23">
        <v>297322.23</v>
      </c>
      <c r="J30" s="23">
        <f>H30-I30</f>
        <v>83419.110000000044</v>
      </c>
    </row>
    <row r="31" spans="2:10" ht="120">
      <c r="B31" s="18" t="s">
        <v>144</v>
      </c>
      <c r="C31" s="10">
        <v>1</v>
      </c>
      <c r="D31" s="10">
        <v>13</v>
      </c>
      <c r="E31" s="10" t="s">
        <v>145</v>
      </c>
      <c r="F31" s="10"/>
      <c r="G31" s="10"/>
      <c r="H31" s="23">
        <v>380741.34</v>
      </c>
      <c r="I31" s="23">
        <v>297322.23</v>
      </c>
      <c r="J31" s="23">
        <f t="shared" ref="J31:J37" si="5">H31-I31</f>
        <v>83419.110000000044</v>
      </c>
    </row>
    <row r="32" spans="2:10" ht="135">
      <c r="B32" s="18" t="s">
        <v>146</v>
      </c>
      <c r="C32" s="10">
        <v>1</v>
      </c>
      <c r="D32" s="10">
        <v>13</v>
      </c>
      <c r="E32" s="10" t="s">
        <v>147</v>
      </c>
      <c r="F32" s="10"/>
      <c r="G32" s="10"/>
      <c r="H32" s="23">
        <v>380741.34</v>
      </c>
      <c r="I32" s="23">
        <v>297322.23</v>
      </c>
      <c r="J32" s="23">
        <f t="shared" si="5"/>
        <v>83419.110000000044</v>
      </c>
    </row>
    <row r="33" spans="2:10" ht="135">
      <c r="B33" s="18" t="s">
        <v>148</v>
      </c>
      <c r="C33" s="10">
        <v>1</v>
      </c>
      <c r="D33" s="10">
        <v>13</v>
      </c>
      <c r="E33" s="10" t="s">
        <v>147</v>
      </c>
      <c r="F33" s="10"/>
      <c r="G33" s="10"/>
      <c r="H33" s="23">
        <v>380741.34</v>
      </c>
      <c r="I33" s="23">
        <v>297322.23</v>
      </c>
      <c r="J33" s="23">
        <f t="shared" si="5"/>
        <v>83419.110000000044</v>
      </c>
    </row>
    <row r="34" spans="2:10" ht="42.75" customHeight="1">
      <c r="B34" s="18" t="s">
        <v>149</v>
      </c>
      <c r="C34" s="10">
        <v>1</v>
      </c>
      <c r="D34" s="10">
        <v>13</v>
      </c>
      <c r="E34" s="10" t="s">
        <v>150</v>
      </c>
      <c r="F34" s="10"/>
      <c r="G34" s="10"/>
      <c r="H34" s="23">
        <v>380741.34</v>
      </c>
      <c r="I34" s="23">
        <v>297322.23</v>
      </c>
      <c r="J34" s="23">
        <f t="shared" si="5"/>
        <v>83419.110000000044</v>
      </c>
    </row>
    <row r="35" spans="2:10" ht="45">
      <c r="B35" s="18" t="s">
        <v>151</v>
      </c>
      <c r="C35" s="10">
        <v>1</v>
      </c>
      <c r="D35" s="10">
        <v>13</v>
      </c>
      <c r="E35" s="10" t="s">
        <v>150</v>
      </c>
      <c r="F35" s="10"/>
      <c r="G35" s="10">
        <v>200</v>
      </c>
      <c r="H35" s="23">
        <v>380741.34</v>
      </c>
      <c r="I35" s="23">
        <v>297322.23</v>
      </c>
      <c r="J35" s="23">
        <f t="shared" si="5"/>
        <v>83419.110000000044</v>
      </c>
    </row>
    <row r="36" spans="2:10" ht="30">
      <c r="B36" s="17" t="s">
        <v>152</v>
      </c>
      <c r="C36" s="10">
        <v>1</v>
      </c>
      <c r="D36" s="10">
        <v>13</v>
      </c>
      <c r="E36" s="10" t="s">
        <v>153</v>
      </c>
      <c r="F36" s="10"/>
      <c r="G36" s="10"/>
      <c r="H36" s="10">
        <v>13788</v>
      </c>
      <c r="I36" s="10">
        <v>10646</v>
      </c>
      <c r="J36" s="10">
        <f t="shared" si="5"/>
        <v>3142</v>
      </c>
    </row>
    <row r="37" spans="2:10">
      <c r="B37" s="18" t="s">
        <v>154</v>
      </c>
      <c r="C37" s="10">
        <v>1</v>
      </c>
      <c r="D37" s="10">
        <v>13</v>
      </c>
      <c r="E37" s="10" t="s">
        <v>153</v>
      </c>
      <c r="F37" s="10"/>
      <c r="G37" s="10">
        <v>540</v>
      </c>
      <c r="H37" s="23">
        <v>13788</v>
      </c>
      <c r="I37" s="10">
        <v>10646</v>
      </c>
      <c r="J37" s="10">
        <f t="shared" si="5"/>
        <v>3142</v>
      </c>
    </row>
    <row r="38" spans="2:10" ht="60">
      <c r="B38" s="17" t="s">
        <v>155</v>
      </c>
      <c r="C38" s="10">
        <v>1</v>
      </c>
      <c r="D38" s="10">
        <v>13</v>
      </c>
      <c r="E38" s="10" t="s">
        <v>156</v>
      </c>
      <c r="F38" s="10"/>
      <c r="G38" s="10"/>
      <c r="H38" s="24">
        <f>H39</f>
        <v>34504.44</v>
      </c>
      <c r="I38" s="24">
        <f>I39</f>
        <v>12263.14</v>
      </c>
      <c r="J38" s="24">
        <f>H38-I38</f>
        <v>22241.300000000003</v>
      </c>
    </row>
    <row r="39" spans="2:10" ht="30">
      <c r="B39" s="18" t="s">
        <v>157</v>
      </c>
      <c r="C39" s="10">
        <v>1</v>
      </c>
      <c r="D39" s="10">
        <v>13</v>
      </c>
      <c r="E39" s="10" t="s">
        <v>158</v>
      </c>
      <c r="F39" s="10"/>
      <c r="G39" s="10"/>
      <c r="H39" s="24">
        <f>H40</f>
        <v>34504.44</v>
      </c>
      <c r="I39" s="24">
        <f>I40</f>
        <v>12263.14</v>
      </c>
      <c r="J39" s="24">
        <f>H39-I39</f>
        <v>22241.300000000003</v>
      </c>
    </row>
    <row r="40" spans="2:10" ht="45">
      <c r="B40" s="18" t="s">
        <v>159</v>
      </c>
      <c r="C40" s="10">
        <v>1</v>
      </c>
      <c r="D40" s="10">
        <v>13</v>
      </c>
      <c r="E40" s="10" t="s">
        <v>160</v>
      </c>
      <c r="F40" s="10"/>
      <c r="G40" s="10"/>
      <c r="H40" s="25">
        <f>H41+H42+H43</f>
        <v>34504.44</v>
      </c>
      <c r="I40" s="24">
        <f>I41+I42+I43</f>
        <v>12263.14</v>
      </c>
      <c r="J40" s="24">
        <f>J41+J42</f>
        <v>22241.3</v>
      </c>
    </row>
    <row r="41" spans="2:10" ht="45">
      <c r="B41" s="18" t="s">
        <v>161</v>
      </c>
      <c r="C41" s="10">
        <v>1</v>
      </c>
      <c r="D41" s="10">
        <v>13</v>
      </c>
      <c r="E41" s="10" t="s">
        <v>162</v>
      </c>
      <c r="F41" s="10"/>
      <c r="G41" s="10">
        <v>200</v>
      </c>
      <c r="H41" s="25">
        <v>9000</v>
      </c>
      <c r="I41" s="24">
        <v>9000</v>
      </c>
      <c r="J41" s="24">
        <f>H41-I41</f>
        <v>0</v>
      </c>
    </row>
    <row r="42" spans="2:10">
      <c r="B42" s="10" t="s">
        <v>141</v>
      </c>
      <c r="C42" s="10">
        <v>1</v>
      </c>
      <c r="D42" s="10">
        <v>13</v>
      </c>
      <c r="E42" s="10" t="s">
        <v>160</v>
      </c>
      <c r="F42" s="10"/>
      <c r="G42" s="10">
        <v>800</v>
      </c>
      <c r="H42" s="25">
        <v>25504.44</v>
      </c>
      <c r="I42" s="24">
        <v>3263.14</v>
      </c>
      <c r="J42" s="24">
        <f>H42-I42</f>
        <v>22241.3</v>
      </c>
    </row>
    <row r="43" spans="2:10" ht="12" customHeight="1">
      <c r="B43" s="18" t="s">
        <v>141</v>
      </c>
      <c r="C43" s="10">
        <v>1</v>
      </c>
      <c r="D43" s="10">
        <v>13</v>
      </c>
      <c r="E43" s="10" t="s">
        <v>160</v>
      </c>
      <c r="F43" s="10"/>
      <c r="G43" s="10">
        <v>870</v>
      </c>
      <c r="H43" s="24"/>
      <c r="I43" s="24"/>
      <c r="J43" s="24">
        <v>0</v>
      </c>
    </row>
    <row r="44" spans="2:10" ht="2.25" hidden="1" customHeight="1">
      <c r="B44" s="18" t="s">
        <v>163</v>
      </c>
      <c r="C44" s="10">
        <v>1</v>
      </c>
      <c r="D44" s="10">
        <v>13</v>
      </c>
      <c r="E44" s="10" t="s">
        <v>164</v>
      </c>
      <c r="F44" s="10"/>
      <c r="G44" s="10"/>
      <c r="H44" s="10">
        <v>0</v>
      </c>
      <c r="I44" s="10">
        <v>0</v>
      </c>
      <c r="J44" s="10">
        <v>0</v>
      </c>
    </row>
    <row r="45" spans="2:10" ht="30" hidden="1">
      <c r="B45" s="18" t="s">
        <v>165</v>
      </c>
      <c r="C45" s="10">
        <v>1</v>
      </c>
      <c r="D45" s="10">
        <v>13</v>
      </c>
      <c r="E45" s="10" t="s">
        <v>166</v>
      </c>
      <c r="F45" s="10"/>
      <c r="G45" s="10"/>
      <c r="H45" s="10">
        <v>0</v>
      </c>
      <c r="I45" s="10">
        <v>0</v>
      </c>
      <c r="J45" s="10">
        <v>0</v>
      </c>
    </row>
    <row r="46" spans="2:10" ht="45" hidden="1">
      <c r="B46" s="18" t="s">
        <v>167</v>
      </c>
      <c r="C46" s="10">
        <v>1</v>
      </c>
      <c r="D46" s="10">
        <v>13</v>
      </c>
      <c r="E46" s="10" t="s">
        <v>168</v>
      </c>
      <c r="F46" s="10"/>
      <c r="G46" s="10"/>
      <c r="H46" s="10">
        <v>0</v>
      </c>
      <c r="I46" s="10">
        <v>0</v>
      </c>
      <c r="J46" s="10">
        <v>0</v>
      </c>
    </row>
    <row r="47" spans="2:10" ht="17.25" hidden="1" customHeight="1">
      <c r="B47" s="18" t="s">
        <v>151</v>
      </c>
      <c r="C47" s="10">
        <v>1</v>
      </c>
      <c r="D47" s="10">
        <v>13</v>
      </c>
      <c r="E47" s="10" t="s">
        <v>168</v>
      </c>
      <c r="F47" s="10"/>
      <c r="G47" s="10">
        <v>200</v>
      </c>
      <c r="H47" s="10"/>
      <c r="I47" s="10"/>
      <c r="J47" s="10"/>
    </row>
    <row r="48" spans="2:10" ht="45" hidden="1">
      <c r="B48" s="18" t="s">
        <v>131</v>
      </c>
      <c r="C48" s="10">
        <v>1</v>
      </c>
      <c r="D48" s="10">
        <v>13</v>
      </c>
      <c r="E48" s="10" t="s">
        <v>132</v>
      </c>
      <c r="F48" s="10"/>
      <c r="G48" s="10"/>
      <c r="H48" s="10">
        <v>0</v>
      </c>
      <c r="I48" s="10">
        <v>0</v>
      </c>
      <c r="J48" s="10">
        <v>0</v>
      </c>
    </row>
    <row r="49" spans="2:10" ht="60" hidden="1">
      <c r="B49" s="18" t="s">
        <v>169</v>
      </c>
      <c r="C49" s="10">
        <v>1</v>
      </c>
      <c r="D49" s="10">
        <v>13</v>
      </c>
      <c r="E49" s="10" t="s">
        <v>170</v>
      </c>
      <c r="F49" s="10"/>
      <c r="G49" s="10"/>
      <c r="H49" s="10">
        <v>0</v>
      </c>
      <c r="I49" s="10">
        <v>0</v>
      </c>
      <c r="J49" s="10">
        <v>0</v>
      </c>
    </row>
    <row r="50" spans="2:10" ht="120" hidden="1">
      <c r="B50" s="18" t="s">
        <v>127</v>
      </c>
      <c r="C50" s="10">
        <v>1</v>
      </c>
      <c r="D50" s="10">
        <v>13</v>
      </c>
      <c r="E50" s="10" t="s">
        <v>170</v>
      </c>
      <c r="F50" s="10"/>
      <c r="G50" s="10">
        <v>100</v>
      </c>
      <c r="H50" s="10"/>
      <c r="I50" s="10">
        <v>0</v>
      </c>
      <c r="J50" s="10">
        <v>0</v>
      </c>
    </row>
    <row r="51" spans="2:10" ht="45" hidden="1">
      <c r="B51" s="18" t="s">
        <v>151</v>
      </c>
      <c r="C51" s="10">
        <v>1</v>
      </c>
      <c r="D51" s="10">
        <v>13</v>
      </c>
      <c r="E51" s="10" t="s">
        <v>171</v>
      </c>
      <c r="F51" s="10" t="s">
        <v>172</v>
      </c>
      <c r="G51" s="10">
        <v>200</v>
      </c>
      <c r="H51" s="10"/>
      <c r="I51" s="10">
        <v>0</v>
      </c>
      <c r="J51" s="10">
        <v>0</v>
      </c>
    </row>
    <row r="52" spans="2:10">
      <c r="B52" s="17" t="s">
        <v>173</v>
      </c>
      <c r="C52" s="10">
        <v>2</v>
      </c>
      <c r="D52" s="10"/>
      <c r="E52" s="10"/>
      <c r="F52" s="10"/>
      <c r="G52" s="10"/>
      <c r="H52" s="10">
        <v>92470</v>
      </c>
      <c r="I52" s="10">
        <v>23118</v>
      </c>
      <c r="J52" s="10">
        <f t="shared" ref="J52:J75" si="6">H52-I52</f>
        <v>69352</v>
      </c>
    </row>
    <row r="53" spans="2:10" ht="30">
      <c r="B53" s="18" t="s">
        <v>174</v>
      </c>
      <c r="C53" s="10">
        <v>2</v>
      </c>
      <c r="D53" s="10">
        <v>3</v>
      </c>
      <c r="E53" s="10"/>
      <c r="F53" s="10"/>
      <c r="G53" s="10"/>
      <c r="H53" s="10">
        <v>92470</v>
      </c>
      <c r="I53" s="10">
        <v>23118</v>
      </c>
      <c r="J53" s="10">
        <f t="shared" si="6"/>
        <v>69352</v>
      </c>
    </row>
    <row r="54" spans="2:10" ht="30">
      <c r="B54" s="18" t="s">
        <v>163</v>
      </c>
      <c r="C54" s="10">
        <v>2</v>
      </c>
      <c r="D54" s="10">
        <v>3</v>
      </c>
      <c r="E54" s="10" t="s">
        <v>164</v>
      </c>
      <c r="F54" s="10"/>
      <c r="G54" s="10"/>
      <c r="H54" s="10">
        <v>92470</v>
      </c>
      <c r="I54" s="10">
        <v>23118</v>
      </c>
      <c r="J54" s="10">
        <f t="shared" si="6"/>
        <v>69352</v>
      </c>
    </row>
    <row r="55" spans="2:10" ht="30">
      <c r="B55" s="18" t="s">
        <v>165</v>
      </c>
      <c r="C55" s="10">
        <v>2</v>
      </c>
      <c r="D55" s="10">
        <v>3</v>
      </c>
      <c r="E55" s="10" t="s">
        <v>166</v>
      </c>
      <c r="F55" s="10"/>
      <c r="G55" s="10"/>
      <c r="H55" s="10">
        <v>92470</v>
      </c>
      <c r="I55" s="10">
        <v>23118</v>
      </c>
      <c r="J55" s="10">
        <f t="shared" si="6"/>
        <v>69352</v>
      </c>
    </row>
    <row r="56" spans="2:10" ht="60">
      <c r="B56" s="18" t="s">
        <v>175</v>
      </c>
      <c r="C56" s="10">
        <v>2</v>
      </c>
      <c r="D56" s="10">
        <v>3</v>
      </c>
      <c r="E56" s="10" t="s">
        <v>166</v>
      </c>
      <c r="F56" s="10"/>
      <c r="G56" s="10"/>
      <c r="H56" s="10">
        <v>92470</v>
      </c>
      <c r="I56" s="10">
        <v>23118</v>
      </c>
      <c r="J56" s="10">
        <f t="shared" si="6"/>
        <v>69352</v>
      </c>
    </row>
    <row r="57" spans="2:10" ht="120">
      <c r="B57" s="18" t="s">
        <v>127</v>
      </c>
      <c r="C57" s="10">
        <v>2</v>
      </c>
      <c r="D57" s="10">
        <v>3</v>
      </c>
      <c r="E57" s="10" t="s">
        <v>176</v>
      </c>
      <c r="F57" s="10"/>
      <c r="G57" s="10">
        <v>200</v>
      </c>
      <c r="H57" s="23">
        <v>92470</v>
      </c>
      <c r="I57" s="10">
        <v>23118</v>
      </c>
      <c r="J57" s="10">
        <f t="shared" si="6"/>
        <v>69352</v>
      </c>
    </row>
    <row r="58" spans="2:10" ht="30">
      <c r="B58" s="17" t="s">
        <v>177</v>
      </c>
      <c r="C58" s="10">
        <v>3</v>
      </c>
      <c r="D58" s="10">
        <v>10</v>
      </c>
      <c r="E58" s="10"/>
      <c r="F58" s="10"/>
      <c r="G58" s="10"/>
      <c r="H58" s="10">
        <v>12000</v>
      </c>
      <c r="I58" s="10">
        <v>5500</v>
      </c>
      <c r="J58" s="10">
        <f t="shared" si="6"/>
        <v>6500</v>
      </c>
    </row>
    <row r="59" spans="2:10" ht="180">
      <c r="B59" s="18" t="s">
        <v>178</v>
      </c>
      <c r="C59" s="10">
        <v>3</v>
      </c>
      <c r="D59" s="10">
        <v>10</v>
      </c>
      <c r="E59" s="10" t="s">
        <v>179</v>
      </c>
      <c r="F59" s="10"/>
      <c r="G59" s="10"/>
      <c r="H59" s="10">
        <v>12000</v>
      </c>
      <c r="I59" s="10">
        <v>5500</v>
      </c>
      <c r="J59" s="10">
        <f t="shared" si="6"/>
        <v>6500</v>
      </c>
    </row>
    <row r="60" spans="2:10" ht="225">
      <c r="B60" s="18" t="s">
        <v>180</v>
      </c>
      <c r="C60" s="10">
        <v>3</v>
      </c>
      <c r="D60" s="10">
        <v>10</v>
      </c>
      <c r="E60" s="10" t="s">
        <v>181</v>
      </c>
      <c r="F60" s="10"/>
      <c r="G60" s="10"/>
      <c r="H60" s="10">
        <v>12000</v>
      </c>
      <c r="I60" s="10">
        <v>5500</v>
      </c>
      <c r="J60" s="10">
        <f t="shared" si="6"/>
        <v>6500</v>
      </c>
    </row>
    <row r="61" spans="2:10" ht="45">
      <c r="B61" s="18" t="s">
        <v>182</v>
      </c>
      <c r="C61" s="10">
        <v>3</v>
      </c>
      <c r="D61" s="10">
        <v>10</v>
      </c>
      <c r="E61" s="10" t="s">
        <v>183</v>
      </c>
      <c r="F61" s="10"/>
      <c r="G61" s="10"/>
      <c r="H61" s="10">
        <v>12000</v>
      </c>
      <c r="I61" s="10">
        <v>5500</v>
      </c>
      <c r="J61" s="10">
        <f t="shared" si="6"/>
        <v>6500</v>
      </c>
    </row>
    <row r="62" spans="2:10" ht="60">
      <c r="B62" s="18" t="s">
        <v>184</v>
      </c>
      <c r="C62" s="10">
        <v>3</v>
      </c>
      <c r="D62" s="10">
        <v>10</v>
      </c>
      <c r="E62" s="10" t="s">
        <v>185</v>
      </c>
      <c r="F62" s="10"/>
      <c r="G62" s="10"/>
      <c r="H62" s="10">
        <v>12000</v>
      </c>
      <c r="I62" s="10">
        <v>5500</v>
      </c>
      <c r="J62" s="10">
        <f t="shared" si="6"/>
        <v>6500</v>
      </c>
    </row>
    <row r="63" spans="2:10" ht="45">
      <c r="B63" s="18" t="s">
        <v>151</v>
      </c>
      <c r="C63" s="10">
        <v>3</v>
      </c>
      <c r="D63" s="10">
        <v>10</v>
      </c>
      <c r="E63" s="10" t="s">
        <v>185</v>
      </c>
      <c r="F63" s="10"/>
      <c r="G63" s="10">
        <v>200</v>
      </c>
      <c r="H63" s="23">
        <v>12000</v>
      </c>
      <c r="I63" s="10">
        <v>5500</v>
      </c>
      <c r="J63" s="10">
        <f t="shared" si="6"/>
        <v>6500</v>
      </c>
    </row>
    <row r="64" spans="2:10" ht="30">
      <c r="B64" s="17" t="s">
        <v>230</v>
      </c>
      <c r="C64" s="10">
        <v>4</v>
      </c>
      <c r="D64" s="10">
        <v>12</v>
      </c>
      <c r="E64" s="10" t="s">
        <v>231</v>
      </c>
      <c r="F64" s="10"/>
      <c r="G64" s="10"/>
      <c r="H64" s="10"/>
      <c r="I64" s="10"/>
      <c r="J64" s="10"/>
    </row>
    <row r="65" spans="2:10" ht="26.25" customHeight="1">
      <c r="B65" s="18" t="s">
        <v>151</v>
      </c>
      <c r="C65" s="10">
        <v>4</v>
      </c>
      <c r="D65" s="10">
        <v>12</v>
      </c>
      <c r="E65" s="10" t="s">
        <v>232</v>
      </c>
      <c r="F65" s="10"/>
      <c r="G65" s="10">
        <v>200</v>
      </c>
      <c r="H65" s="10">
        <v>52000</v>
      </c>
      <c r="I65" s="10">
        <v>52000</v>
      </c>
      <c r="J65" s="10"/>
    </row>
    <row r="66" spans="2:10">
      <c r="B66" s="17" t="s">
        <v>186</v>
      </c>
      <c r="C66" s="10">
        <v>4</v>
      </c>
      <c r="D66" s="10"/>
      <c r="E66" s="10"/>
      <c r="F66" s="10"/>
      <c r="G66" s="10"/>
      <c r="H66" s="10">
        <v>26522</v>
      </c>
      <c r="I66" s="10">
        <v>26522</v>
      </c>
      <c r="J66" s="10">
        <f t="shared" si="6"/>
        <v>0</v>
      </c>
    </row>
    <row r="67" spans="2:10" ht="135">
      <c r="B67" s="18" t="s">
        <v>187</v>
      </c>
      <c r="C67" s="10">
        <v>4</v>
      </c>
      <c r="D67" s="10">
        <v>12</v>
      </c>
      <c r="E67" s="10" t="s">
        <v>188</v>
      </c>
      <c r="F67" s="10">
        <v>0</v>
      </c>
      <c r="G67" s="10"/>
      <c r="H67" s="10">
        <v>26522</v>
      </c>
      <c r="I67" s="10">
        <v>26522</v>
      </c>
      <c r="J67" s="10">
        <f t="shared" si="6"/>
        <v>0</v>
      </c>
    </row>
    <row r="68" spans="2:10" ht="120">
      <c r="B68" s="18" t="s">
        <v>189</v>
      </c>
      <c r="C68" s="10">
        <v>4</v>
      </c>
      <c r="D68" s="10">
        <v>12</v>
      </c>
      <c r="E68" s="10" t="s">
        <v>190</v>
      </c>
      <c r="F68" s="10">
        <v>0</v>
      </c>
      <c r="G68" s="10"/>
      <c r="H68" s="10">
        <v>26522</v>
      </c>
      <c r="I68" s="10">
        <v>26522</v>
      </c>
      <c r="J68" s="10">
        <f t="shared" si="6"/>
        <v>0</v>
      </c>
    </row>
    <row r="69" spans="2:10" ht="90">
      <c r="B69" s="18" t="s">
        <v>191</v>
      </c>
      <c r="C69" s="10">
        <v>4</v>
      </c>
      <c r="D69" s="10">
        <v>12</v>
      </c>
      <c r="E69" s="10" t="s">
        <v>192</v>
      </c>
      <c r="F69" s="10">
        <v>0</v>
      </c>
      <c r="G69" s="10"/>
      <c r="H69" s="10">
        <v>26522</v>
      </c>
      <c r="I69" s="10">
        <v>26522</v>
      </c>
      <c r="J69" s="10">
        <f t="shared" si="6"/>
        <v>0</v>
      </c>
    </row>
    <row r="70" spans="2:10" ht="30">
      <c r="B70" s="18" t="s">
        <v>193</v>
      </c>
      <c r="C70" s="10">
        <v>4</v>
      </c>
      <c r="D70" s="10">
        <v>12</v>
      </c>
      <c r="E70" s="10" t="s">
        <v>192</v>
      </c>
      <c r="F70" s="10" t="s">
        <v>194</v>
      </c>
      <c r="G70" s="10"/>
      <c r="H70" s="10">
        <v>26522</v>
      </c>
      <c r="I70" s="10">
        <v>26522</v>
      </c>
      <c r="J70" s="10">
        <f t="shared" si="6"/>
        <v>0</v>
      </c>
    </row>
    <row r="71" spans="2:10" ht="45">
      <c r="B71" s="18" t="s">
        <v>151</v>
      </c>
      <c r="C71" s="10">
        <v>4</v>
      </c>
      <c r="D71" s="10">
        <v>12</v>
      </c>
      <c r="E71" s="10" t="s">
        <v>192</v>
      </c>
      <c r="F71" s="10" t="s">
        <v>194</v>
      </c>
      <c r="G71" s="10">
        <v>200</v>
      </c>
      <c r="H71" s="23">
        <v>26522</v>
      </c>
      <c r="I71" s="10">
        <v>26522</v>
      </c>
      <c r="J71" s="10">
        <f t="shared" si="6"/>
        <v>0</v>
      </c>
    </row>
    <row r="72" spans="2:10" ht="30">
      <c r="B72" s="17" t="s">
        <v>195</v>
      </c>
      <c r="C72" s="10">
        <v>5</v>
      </c>
      <c r="D72" s="10"/>
      <c r="E72" s="10"/>
      <c r="F72" s="10"/>
      <c r="G72" s="10"/>
      <c r="H72" s="23">
        <f>H73</f>
        <v>389700</v>
      </c>
      <c r="I72" s="23">
        <v>317843.17</v>
      </c>
      <c r="J72" s="23">
        <f t="shared" si="6"/>
        <v>71856.830000000016</v>
      </c>
    </row>
    <row r="73" spans="2:10">
      <c r="B73" s="17" t="s">
        <v>196</v>
      </c>
      <c r="C73" s="10">
        <v>5</v>
      </c>
      <c r="D73" s="10">
        <v>3</v>
      </c>
      <c r="E73" s="10"/>
      <c r="F73" s="10"/>
      <c r="G73" s="10"/>
      <c r="H73" s="23">
        <f>H78+H82</f>
        <v>389700</v>
      </c>
      <c r="I73" s="23">
        <v>317843.17</v>
      </c>
      <c r="J73" s="23">
        <f t="shared" si="6"/>
        <v>71856.830000000016</v>
      </c>
    </row>
    <row r="74" spans="2:10" ht="135">
      <c r="B74" s="18" t="s">
        <v>197</v>
      </c>
      <c r="C74" s="10">
        <v>5</v>
      </c>
      <c r="D74" s="10">
        <v>3</v>
      </c>
      <c r="E74" s="10" t="s">
        <v>198</v>
      </c>
      <c r="F74" s="10">
        <v>0</v>
      </c>
      <c r="G74" s="10"/>
      <c r="H74" s="23">
        <v>389700</v>
      </c>
      <c r="I74" s="23">
        <f>I75</f>
        <v>317843.17</v>
      </c>
      <c r="J74" s="23">
        <f t="shared" si="6"/>
        <v>71856.830000000016</v>
      </c>
    </row>
    <row r="75" spans="2:10" ht="165">
      <c r="B75" s="18" t="s">
        <v>199</v>
      </c>
      <c r="C75" s="10">
        <v>5</v>
      </c>
      <c r="D75" s="10">
        <v>3</v>
      </c>
      <c r="E75" s="10" t="s">
        <v>200</v>
      </c>
      <c r="F75" s="10">
        <v>0</v>
      </c>
      <c r="G75" s="10"/>
      <c r="H75" s="23">
        <v>389700</v>
      </c>
      <c r="I75" s="23">
        <f>I76+I80</f>
        <v>317843.17</v>
      </c>
      <c r="J75" s="23">
        <f t="shared" si="6"/>
        <v>71856.830000000016</v>
      </c>
    </row>
    <row r="76" spans="2:10" ht="30">
      <c r="B76" s="17" t="s">
        <v>201</v>
      </c>
      <c r="C76" s="10">
        <v>5</v>
      </c>
      <c r="D76" s="10">
        <v>3</v>
      </c>
      <c r="E76" s="10" t="s">
        <v>202</v>
      </c>
      <c r="F76" s="10">
        <v>0</v>
      </c>
      <c r="G76" s="10"/>
      <c r="H76" s="10">
        <v>120000</v>
      </c>
      <c r="I76" s="10">
        <v>48143.17</v>
      </c>
      <c r="J76" s="10">
        <f>H76-I76</f>
        <v>71856.83</v>
      </c>
    </row>
    <row r="77" spans="2:10">
      <c r="B77" s="18" t="s">
        <v>203</v>
      </c>
      <c r="C77" s="10">
        <v>5</v>
      </c>
      <c r="D77" s="10">
        <v>3</v>
      </c>
      <c r="E77" s="10" t="s">
        <v>204</v>
      </c>
      <c r="F77" s="10" t="s">
        <v>205</v>
      </c>
      <c r="G77" s="10"/>
      <c r="H77" s="10">
        <v>120000</v>
      </c>
      <c r="I77" s="10">
        <v>48143.17</v>
      </c>
      <c r="J77" s="10">
        <f>H77-I77</f>
        <v>71856.83</v>
      </c>
    </row>
    <row r="78" spans="2:10" ht="45">
      <c r="B78" s="18" t="s">
        <v>151</v>
      </c>
      <c r="C78" s="10">
        <v>5</v>
      </c>
      <c r="D78" s="10">
        <v>3</v>
      </c>
      <c r="E78" s="10" t="s">
        <v>204</v>
      </c>
      <c r="F78" s="10" t="s">
        <v>205</v>
      </c>
      <c r="G78" s="10">
        <v>200</v>
      </c>
      <c r="H78" s="23">
        <v>120000</v>
      </c>
      <c r="I78" s="10">
        <v>48143.17</v>
      </c>
      <c r="J78" s="10">
        <f>H78-I78</f>
        <v>71856.83</v>
      </c>
    </row>
    <row r="79" spans="2:10" ht="30">
      <c r="B79" s="18" t="s">
        <v>206</v>
      </c>
      <c r="C79" s="10">
        <v>5</v>
      </c>
      <c r="D79" s="10">
        <v>3</v>
      </c>
      <c r="E79" s="10" t="s">
        <v>207</v>
      </c>
      <c r="F79" s="10" t="s">
        <v>208</v>
      </c>
      <c r="G79" s="10"/>
      <c r="H79" s="10">
        <v>0</v>
      </c>
      <c r="I79" s="10">
        <v>0</v>
      </c>
      <c r="J79" s="10">
        <v>0</v>
      </c>
    </row>
    <row r="80" spans="2:10" ht="45">
      <c r="B80" s="18" t="s">
        <v>209</v>
      </c>
      <c r="C80" s="10">
        <v>5</v>
      </c>
      <c r="D80" s="10">
        <v>3</v>
      </c>
      <c r="E80" s="10" t="s">
        <v>210</v>
      </c>
      <c r="F80" s="10">
        <v>0</v>
      </c>
      <c r="G80" s="10"/>
      <c r="H80" s="10">
        <v>269700</v>
      </c>
      <c r="I80" s="10">
        <v>269700</v>
      </c>
      <c r="J80" s="10">
        <f>H80-I80</f>
        <v>0</v>
      </c>
    </row>
    <row r="81" spans="2:10">
      <c r="B81" s="18" t="s">
        <v>203</v>
      </c>
      <c r="C81" s="10">
        <v>5</v>
      </c>
      <c r="D81" s="10">
        <v>3</v>
      </c>
      <c r="E81" s="10" t="s">
        <v>210</v>
      </c>
      <c r="F81" s="10" t="s">
        <v>205</v>
      </c>
      <c r="G81" s="10"/>
      <c r="H81" s="10">
        <v>269700</v>
      </c>
      <c r="I81" s="10">
        <v>269700</v>
      </c>
      <c r="J81" s="10">
        <f>H81-I81</f>
        <v>0</v>
      </c>
    </row>
    <row r="82" spans="2:10" ht="45">
      <c r="B82" s="18" t="s">
        <v>151</v>
      </c>
      <c r="C82" s="10">
        <v>5</v>
      </c>
      <c r="D82" s="10">
        <v>3</v>
      </c>
      <c r="E82" s="10" t="s">
        <v>211</v>
      </c>
      <c r="F82" s="10"/>
      <c r="G82" s="10">
        <v>200</v>
      </c>
      <c r="H82" s="23">
        <v>269700</v>
      </c>
      <c r="I82" s="10">
        <v>269700</v>
      </c>
      <c r="J82" s="10">
        <f>H82-I82</f>
        <v>0</v>
      </c>
    </row>
    <row r="83" spans="2:10">
      <c r="B83" s="16" t="s">
        <v>212</v>
      </c>
      <c r="C83" s="10">
        <v>8</v>
      </c>
      <c r="D83" s="10"/>
      <c r="E83" s="10"/>
      <c r="F83" s="10"/>
      <c r="G83" s="10"/>
      <c r="H83" s="23">
        <f t="shared" ref="H83:J84" si="7">H84</f>
        <v>1395614.12</v>
      </c>
      <c r="I83" s="23">
        <f t="shared" si="7"/>
        <v>616249.72</v>
      </c>
      <c r="J83" s="23">
        <f t="shared" si="7"/>
        <v>779364.40000000014</v>
      </c>
    </row>
    <row r="84" spans="2:10">
      <c r="B84" s="16" t="s">
        <v>213</v>
      </c>
      <c r="C84" s="10">
        <v>8</v>
      </c>
      <c r="D84" s="10">
        <v>1</v>
      </c>
      <c r="E84" s="10"/>
      <c r="F84" s="10"/>
      <c r="G84" s="10"/>
      <c r="H84" s="23">
        <f t="shared" si="7"/>
        <v>1395614.12</v>
      </c>
      <c r="I84" s="23">
        <f t="shared" si="7"/>
        <v>616249.72</v>
      </c>
      <c r="J84" s="23">
        <f t="shared" si="7"/>
        <v>779364.40000000014</v>
      </c>
    </row>
    <row r="85" spans="2:10" ht="105">
      <c r="B85" s="18" t="s">
        <v>214</v>
      </c>
      <c r="C85" s="10">
        <v>8</v>
      </c>
      <c r="D85" s="10">
        <v>1</v>
      </c>
      <c r="E85" s="10" t="s">
        <v>215</v>
      </c>
      <c r="F85" s="10"/>
      <c r="G85" s="10"/>
      <c r="H85" s="23">
        <f>H86</f>
        <v>1395614.12</v>
      </c>
      <c r="I85" s="23">
        <f>I86</f>
        <v>616249.72</v>
      </c>
      <c r="J85" s="23">
        <f>H85-I85</f>
        <v>779364.40000000014</v>
      </c>
    </row>
    <row r="86" spans="2:10" ht="135">
      <c r="B86" s="18" t="s">
        <v>216</v>
      </c>
      <c r="C86" s="10">
        <v>8</v>
      </c>
      <c r="D86" s="10">
        <v>1</v>
      </c>
      <c r="E86" s="10" t="s">
        <v>217</v>
      </c>
      <c r="F86" s="10"/>
      <c r="G86" s="10"/>
      <c r="H86" s="23">
        <f>H89+H90+H91+H92</f>
        <v>1395614.12</v>
      </c>
      <c r="I86" s="23">
        <f>I89+I90+I91+I92</f>
        <v>616249.72</v>
      </c>
      <c r="J86" s="23">
        <f>J87+J93</f>
        <v>445132.61</v>
      </c>
    </row>
    <row r="87" spans="2:10" ht="90">
      <c r="B87" s="18" t="s">
        <v>218</v>
      </c>
      <c r="C87" s="10">
        <v>8</v>
      </c>
      <c r="D87" s="10">
        <v>1</v>
      </c>
      <c r="E87" s="10" t="s">
        <v>219</v>
      </c>
      <c r="F87" s="10"/>
      <c r="G87" s="10"/>
      <c r="H87" s="10">
        <f>H88</f>
        <v>602922.12</v>
      </c>
      <c r="I87" s="10">
        <f>I88</f>
        <v>405187.42</v>
      </c>
      <c r="J87" s="10">
        <f t="shared" ref="J87:J93" si="8">H87-I87</f>
        <v>197734.7</v>
      </c>
    </row>
    <row r="88" spans="2:10" ht="45">
      <c r="B88" s="18" t="s">
        <v>220</v>
      </c>
      <c r="C88" s="10">
        <v>8</v>
      </c>
      <c r="D88" s="10">
        <v>1</v>
      </c>
      <c r="E88" s="10" t="s">
        <v>221</v>
      </c>
      <c r="F88" s="10"/>
      <c r="G88" s="10"/>
      <c r="H88" s="23">
        <v>602922.12</v>
      </c>
      <c r="I88" s="23">
        <v>405187.42</v>
      </c>
      <c r="J88" s="23">
        <f t="shared" si="8"/>
        <v>197734.7</v>
      </c>
    </row>
    <row r="89" spans="2:10" ht="120">
      <c r="B89" s="18" t="s">
        <v>127</v>
      </c>
      <c r="C89" s="10">
        <v>8</v>
      </c>
      <c r="D89" s="10">
        <v>1</v>
      </c>
      <c r="E89" s="10" t="s">
        <v>222</v>
      </c>
      <c r="F89" s="10"/>
      <c r="G89" s="10">
        <v>100</v>
      </c>
      <c r="H89" s="23">
        <v>513275</v>
      </c>
      <c r="I89" s="10">
        <v>179043.21</v>
      </c>
      <c r="J89" s="10">
        <f t="shared" si="8"/>
        <v>334231.79000000004</v>
      </c>
    </row>
    <row r="90" spans="2:10" ht="45">
      <c r="B90" s="18" t="s">
        <v>151</v>
      </c>
      <c r="C90" s="10">
        <v>8</v>
      </c>
      <c r="D90" s="10">
        <v>1</v>
      </c>
      <c r="E90" s="10" t="s">
        <v>221</v>
      </c>
      <c r="F90" s="10"/>
      <c r="G90" s="10">
        <v>200</v>
      </c>
      <c r="H90" s="24">
        <v>600232.12</v>
      </c>
      <c r="I90" s="10">
        <v>402616.56</v>
      </c>
      <c r="J90" s="10">
        <f t="shared" si="8"/>
        <v>197615.56</v>
      </c>
    </row>
    <row r="91" spans="2:10">
      <c r="B91" s="18" t="s">
        <v>141</v>
      </c>
      <c r="C91" s="10">
        <v>8</v>
      </c>
      <c r="D91" s="10">
        <v>1</v>
      </c>
      <c r="E91" s="10" t="s">
        <v>221</v>
      </c>
      <c r="F91" s="10"/>
      <c r="G91" s="10">
        <v>800</v>
      </c>
      <c r="H91" s="24">
        <v>2690</v>
      </c>
      <c r="I91" s="23">
        <v>2570.86</v>
      </c>
      <c r="J91" s="23">
        <f t="shared" si="8"/>
        <v>119.13999999999987</v>
      </c>
    </row>
    <row r="92" spans="2:10" ht="60">
      <c r="B92" s="18" t="s">
        <v>223</v>
      </c>
      <c r="C92" s="10">
        <v>8</v>
      </c>
      <c r="D92" s="10">
        <v>1</v>
      </c>
      <c r="E92" s="10" t="s">
        <v>224</v>
      </c>
      <c r="F92" s="10"/>
      <c r="G92" s="10"/>
      <c r="H92" s="23">
        <v>279417</v>
      </c>
      <c r="I92" s="10">
        <v>32019.09</v>
      </c>
      <c r="J92" s="10">
        <f t="shared" si="8"/>
        <v>247397.91</v>
      </c>
    </row>
    <row r="93" spans="2:10" ht="120">
      <c r="B93" s="18" t="s">
        <v>127</v>
      </c>
      <c r="C93" s="10">
        <v>8</v>
      </c>
      <c r="D93" s="10">
        <v>1</v>
      </c>
      <c r="E93" s="10" t="s">
        <v>224</v>
      </c>
      <c r="F93" s="10"/>
      <c r="G93" s="10">
        <v>100</v>
      </c>
      <c r="H93" s="10">
        <v>279417</v>
      </c>
      <c r="I93" s="10">
        <v>32019.09</v>
      </c>
      <c r="J93" s="10">
        <f t="shared" si="8"/>
        <v>247397.91</v>
      </c>
    </row>
    <row r="94" spans="2:10" ht="30">
      <c r="B94" s="18" t="s">
        <v>225</v>
      </c>
      <c r="C94" s="10"/>
      <c r="D94" s="10"/>
      <c r="E94" s="10"/>
      <c r="F94" s="10"/>
      <c r="G94" s="10"/>
      <c r="H94" s="10">
        <v>0</v>
      </c>
      <c r="I94" s="10">
        <v>0</v>
      </c>
      <c r="J94" s="10">
        <v>0</v>
      </c>
    </row>
    <row r="95" spans="2:10">
      <c r="B95" s="10"/>
      <c r="C95" s="10"/>
      <c r="D95" s="10"/>
      <c r="E95" s="10"/>
      <c r="F95" s="10"/>
      <c r="G95" s="10"/>
      <c r="H95" s="10"/>
      <c r="I95" s="10"/>
      <c r="J95" s="10"/>
    </row>
    <row r="96" spans="2:10" ht="2.25" customHeight="1">
      <c r="B96" s="10"/>
      <c r="C96" s="10"/>
      <c r="D96" s="10"/>
      <c r="E96" s="10"/>
      <c r="F96" s="10"/>
      <c r="G96" s="10"/>
      <c r="H96" s="10"/>
      <c r="I96" s="10"/>
      <c r="J96" s="10"/>
    </row>
    <row r="97" spans="2:10">
      <c r="B97" s="10"/>
      <c r="C97" s="10"/>
      <c r="D97" s="10"/>
      <c r="E97" s="10"/>
      <c r="F97" s="10"/>
      <c r="G97" s="10"/>
      <c r="H97" s="10"/>
      <c r="I97" s="10"/>
      <c r="J97" s="10"/>
    </row>
    <row r="98" spans="2:10">
      <c r="B98" s="10"/>
      <c r="C98" s="10"/>
      <c r="D98" s="10"/>
      <c r="E98" s="10"/>
      <c r="F98" s="10"/>
      <c r="G98" s="10"/>
      <c r="H98" s="10"/>
      <c r="I98" s="10"/>
      <c r="J98" s="10"/>
    </row>
  </sheetData>
  <mergeCells count="2">
    <mergeCell ref="B7:J7"/>
    <mergeCell ref="B4:J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sa</cp:lastModifiedBy>
  <cp:lastPrinted>2022-05-31T07:51:48Z</cp:lastPrinted>
  <dcterms:created xsi:type="dcterms:W3CDTF">2009-02-11T10:05:52Z</dcterms:created>
  <dcterms:modified xsi:type="dcterms:W3CDTF">2022-11-14T08:10:18Z</dcterms:modified>
</cp:coreProperties>
</file>